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/Dropbox/PTA/web/img_g/g212/_notes/"/>
    </mc:Choice>
  </mc:AlternateContent>
  <xr:revisionPtr revIDLastSave="0" documentId="13_ncr:1_{CDCE5EE6-3460-1744-9500-A49871127B3B}" xr6:coauthVersionLast="47" xr6:coauthVersionMax="47" xr10:uidLastSave="{00000000-0000-0000-0000-000000000000}"/>
  <bookViews>
    <workbookView xWindow="5840" yWindow="4040" windowWidth="27500" windowHeight="16360" xr2:uid="{9317C665-4F5F-FF47-8710-935E8602D33A}"/>
  </bookViews>
  <sheets>
    <sheet name="Sheet1" sheetId="1" r:id="rId1"/>
  </sheets>
  <definedNames>
    <definedName name="x_td1">Sheet1!$AA$3</definedName>
    <definedName name="x_th1">Sheet1!$Z$3</definedName>
    <definedName name="x_tr1">Sheet1!$AB$3</definedName>
    <definedName name="xtd1">Sheet1!$Y$3</definedName>
    <definedName name="xtd3">Sheet1!$Y$5</definedName>
    <definedName name="xth1">Sheet1!$X$3</definedName>
    <definedName name="xtr1">Sheet1!$W$3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2" i="1" l="1"/>
  <c r="W61" i="1"/>
  <c r="W60" i="1"/>
  <c r="W59" i="1"/>
  <c r="N62" i="1"/>
  <c r="N61" i="1"/>
  <c r="N60" i="1"/>
  <c r="P62" i="1"/>
  <c r="O62" i="1"/>
  <c r="M62" i="1"/>
  <c r="L62" i="1"/>
  <c r="K62" i="1"/>
  <c r="P61" i="1"/>
  <c r="O61" i="1"/>
  <c r="M61" i="1"/>
  <c r="L61" i="1"/>
  <c r="K61" i="1"/>
  <c r="P60" i="1"/>
  <c r="O60" i="1"/>
  <c r="M60" i="1"/>
  <c r="L60" i="1"/>
  <c r="K60" i="1"/>
  <c r="P59" i="1"/>
  <c r="O59" i="1"/>
  <c r="N59" i="1"/>
  <c r="M59" i="1"/>
  <c r="L59" i="1"/>
  <c r="K59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AC3" i="1"/>
  <c r="Z3" i="1" s="1"/>
  <c r="AA3" i="1" l="1"/>
  <c r="K10" i="1" l="1"/>
  <c r="O9" i="1"/>
  <c r="N9" i="1"/>
  <c r="M9" i="1"/>
  <c r="L9" i="1"/>
</calcChain>
</file>

<file path=xl/sharedStrings.xml><?xml version="1.0" encoding="utf-8"?>
<sst xmlns="http://schemas.openxmlformats.org/spreadsheetml/2006/main" count="83" uniqueCount="77">
  <si>
    <t>完全給食の実施率（学校数ベース）</t>
  </si>
  <si>
    <t>（％）</t>
  </si>
  <si>
    <t>&lt;tr&gt;</t>
    <phoneticPr fontId="3"/>
  </si>
  <si>
    <t>&lt;td&gt;</t>
    <phoneticPr fontId="3"/>
  </si>
  <si>
    <t>&lt;/tr&gt;</t>
    <phoneticPr fontId="3"/>
  </si>
  <si>
    <t>%</t>
    <phoneticPr fontId="3"/>
  </si>
  <si>
    <t>&lt;br&gt;</t>
  </si>
  <si>
    <t>&lt;td class="right0808"&gt;</t>
  </si>
  <si>
    <t>&lt;th&gt;</t>
    <phoneticPr fontId="3"/>
  </si>
  <si>
    <t>xth</t>
    <phoneticPr fontId="3"/>
  </si>
  <si>
    <t>x_th</t>
    <phoneticPr fontId="3"/>
  </si>
  <si>
    <t>x_tr</t>
    <phoneticPr fontId="3"/>
  </si>
  <si>
    <t>xtr</t>
    <phoneticPr fontId="3"/>
  </si>
  <si>
    <t>xtd</t>
    <phoneticPr fontId="3"/>
  </si>
  <si>
    <t>&lt;/th&gt;</t>
    <phoneticPr fontId="3"/>
  </si>
  <si>
    <t>x_td</t>
    <phoneticPr fontId="3"/>
  </si>
  <si>
    <t>改行</t>
    <rPh sb="0" eb="2">
      <t xml:space="preserve">カイギョウ </t>
    </rPh>
    <phoneticPr fontId="3"/>
  </si>
  <si>
    <t>&lt;/td&gt;</t>
    <phoneticPr fontId="3"/>
  </si>
  <si>
    <t>Row</t>
    <phoneticPr fontId="3"/>
  </si>
  <si>
    <t>&lt;div class="js-scrollable"&gt;</t>
    <phoneticPr fontId="3"/>
  </si>
  <si>
    <t>&lt;table class="taa10cl div10_10"&gt;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</si>
  <si>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</si>
  <si>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</si>
  <si>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</si>
  <si>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</si>
  <si>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</si>
  <si>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</si>
  <si>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</si>
  <si>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</si>
  <si>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</si>
  <si>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</si>
  <si>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</si>
  <si>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</si>
  <si>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</si>
  <si>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</si>
  <si>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</si>
  <si>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</si>
  <si>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</si>
  <si>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</si>
  <si>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</si>
  <si>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</si>
  <si>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</si>
  <si>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</si>
  <si>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</si>
  <si>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</si>
  <si>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</si>
  <si>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</si>
  <si>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</si>
  <si>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</si>
  <si>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</si>
  <si>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</si>
  <si>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</si>
  <si>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</si>
  <si>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</si>
  <si>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</si>
  <si>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</si>
  <si>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</si>
  <si>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</si>
  <si>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</si>
  <si>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</si>
  <si>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</si>
  <si>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</si>
  <si>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</si>
  <si>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</si>
  <si>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</si>
  <si>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</si>
  <si>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</si>
  <si>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</si>
  <si>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</t>
    <rPh sb="0" eb="4">
      <t xml:space="preserve">ゼンコクヘイキン </t>
    </rPh>
    <phoneticPr fontId="3"/>
  </si>
  <si>
    <t>平均月額</t>
    <rPh sb="0" eb="2">
      <t>ヘイキン</t>
    </rPh>
    <rPh sb="2" eb="4">
      <t>ゲツガク</t>
    </rPh>
    <phoneticPr fontId="2"/>
  </si>
  <si>
    <t>実施回数</t>
    <rPh sb="0" eb="2">
      <t>ジッシ</t>
    </rPh>
    <rPh sb="2" eb="4">
      <t>カイスウ</t>
    </rPh>
    <phoneticPr fontId="2"/>
  </si>
  <si>
    <t>夜間定時制高等学校</t>
    <rPh sb="0" eb="2">
      <t>ヤカン</t>
    </rPh>
    <rPh sb="2" eb="4">
      <t>テイジ</t>
    </rPh>
    <rPh sb="4" eb="5">
      <t>セイ</t>
    </rPh>
    <rPh sb="5" eb="7">
      <t>コウトウ</t>
    </rPh>
    <rPh sb="7" eb="9">
      <t>ガッコウ</t>
    </rPh>
    <phoneticPr fontId="9"/>
  </si>
  <si>
    <t>給食回数</t>
    <rPh sb="0" eb="2">
      <t>キュウショク</t>
    </rPh>
    <rPh sb="2" eb="4">
      <t>カイスウ</t>
    </rPh>
    <phoneticPr fontId="9"/>
  </si>
  <si>
    <t>給食費月額</t>
    <rPh sb="0" eb="3">
      <t>キュウショクヒ</t>
    </rPh>
    <rPh sb="3" eb="5">
      <t>ゲツガク</t>
    </rPh>
    <phoneticPr fontId="9"/>
  </si>
  <si>
    <t>対前回調査上昇率</t>
    <rPh sb="0" eb="1">
      <t>タイ</t>
    </rPh>
    <rPh sb="1" eb="3">
      <t>ゼンカイ</t>
    </rPh>
    <rPh sb="3" eb="5">
      <t>チョウサ</t>
    </rPh>
    <rPh sb="5" eb="7">
      <t>ジョウショウ</t>
    </rPh>
    <rPh sb="7" eb="8">
      <t>リツ</t>
    </rPh>
    <phoneticPr fontId="9"/>
  </si>
  <si>
    <t>中学校</t>
    <rPh sb="0" eb="1">
      <t>ナカ</t>
    </rPh>
    <rPh sb="1" eb="2">
      <t>ガク</t>
    </rPh>
    <rPh sb="2" eb="3">
      <t>コウ</t>
    </rPh>
    <phoneticPr fontId="9"/>
  </si>
  <si>
    <t>小学校</t>
    <rPh sb="0" eb="1">
      <t>ショウ</t>
    </rPh>
    <rPh sb="1" eb="2">
      <t>ガク</t>
    </rPh>
    <rPh sb="2" eb="3">
      <t>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</si>
</sst>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2"/>
      <color theme="9"/>
      <name val="游ゴシック"/>
      <family val="2"/>
      <charset val="128"/>
      <scheme val="minor"/>
    </font>
    <font>
      <sz val="12"/>
      <color theme="7"/>
      <name val="游ゴシック"/>
      <family val="2"/>
      <charset val="128"/>
      <scheme val="minor"/>
    </font>
    <font>
      <sz val="12"/>
      <color rgb="FFC00000"/>
      <name val="游ゴシック"/>
      <family val="2"/>
      <charset val="128"/>
      <scheme val="minor"/>
    </font>
    <font>
      <sz val="12"/>
      <color theme="7"/>
      <name val="メイリオ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2">
      <alignment vertical="center"/>
    </xf>
    <xf numFmtId="0" fontId="4" fillId="0" borderId="0" xfId="2" quotePrefix="1">
      <alignment vertical="center"/>
    </xf>
    <xf numFmtId="10" fontId="5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0" fillId="2" borderId="0" xfId="0" applyFill="1">
      <alignment vertical="center"/>
    </xf>
    <xf numFmtId="0" fontId="4" fillId="2" borderId="0" xfId="2" applyFill="1">
      <alignment vertical="center"/>
    </xf>
    <xf numFmtId="38" fontId="7" fillId="0" borderId="0" xfId="1" applyFont="1">
      <alignment vertical="center"/>
    </xf>
    <xf numFmtId="38" fontId="2" fillId="0" borderId="0" xfId="1" applyFont="1">
      <alignment vertical="center"/>
    </xf>
    <xf numFmtId="0" fontId="8" fillId="0" borderId="0" xfId="2" applyFont="1">
      <alignment vertical="center"/>
    </xf>
    <xf numFmtId="0" fontId="4" fillId="3" borderId="1" xfId="2" applyFill="1" applyBorder="1">
      <alignment vertical="center"/>
    </xf>
    <xf numFmtId="0" fontId="0" fillId="0" borderId="0" xfId="0" applyAlignment="1">
      <alignment horizontal="center" vertical="center"/>
    </xf>
  </cellXfs>
  <cellStyles count="3">
    <cellStyle name="桁区切り 2" xfId="1" xr:uid="{0483DDFB-0E92-934A-A3A0-3C1F414C794D}"/>
    <cellStyle name="標準" xfId="0" builtinId="0"/>
    <cellStyle name="標準 2" xfId="2" xr:uid="{02E932D8-6210-1943-9431-B4FBCA871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C755-B1F0-6546-9F7B-1425F1E73F5F}">
  <dimension ref="B2:AE62"/>
  <sheetViews>
    <sheetView tabSelected="1" topLeftCell="G44" workbookViewId="0">
      <selection activeCell="W59" sqref="W59:W62"/>
    </sheetView>
  </sheetViews>
  <sheetFormatPr baseColWidth="10" defaultColWidth="2.85546875" defaultRowHeight="20"/>
  <cols>
    <col min="2" max="2" width="39.28515625" customWidth="1"/>
    <col min="3" max="10" width="7.140625" customWidth="1"/>
    <col min="11" max="11" width="21.28515625" customWidth="1"/>
    <col min="12" max="19" width="8.5703125" customWidth="1"/>
    <col min="22" max="22" width="5.85546875" style="11" customWidth="1"/>
    <col min="23" max="24" width="7.140625" customWidth="1"/>
    <col min="25" max="25" width="21.42578125" customWidth="1"/>
    <col min="26" max="32" width="7.140625" customWidth="1"/>
  </cols>
  <sheetData>
    <row r="2" spans="2:31">
      <c r="V2" s="11" t="s">
        <v>18</v>
      </c>
      <c r="W2" t="s">
        <v>12</v>
      </c>
      <c r="X2" t="s">
        <v>9</v>
      </c>
      <c r="Y2" t="s">
        <v>13</v>
      </c>
      <c r="Z2" t="s">
        <v>10</v>
      </c>
      <c r="AA2" t="s">
        <v>15</v>
      </c>
      <c r="AB2" t="s">
        <v>11</v>
      </c>
      <c r="AC2" t="s">
        <v>16</v>
      </c>
    </row>
    <row r="3" spans="2:31">
      <c r="V3" s="11">
        <v>1</v>
      </c>
      <c r="W3" s="1" t="s">
        <v>2</v>
      </c>
      <c r="X3" s="1" t="s">
        <v>8</v>
      </c>
      <c r="Y3" s="1" t="s">
        <v>3</v>
      </c>
      <c r="Z3" s="9" t="str">
        <f>CONCATENATE(Z4,AC3)</f>
        <v>&lt;/th&gt;_x000D_</v>
      </c>
      <c r="AA3" s="9" t="str">
        <f>CONCATENATE(AA4,AC3)</f>
        <v>&lt;/td&gt;_x000D_</v>
      </c>
      <c r="AB3" s="1" t="s">
        <v>4</v>
      </c>
      <c r="AC3" s="10" t="str">
        <f>CHAR(13)</f>
        <v>_x000D_</v>
      </c>
      <c r="AD3" s="2" t="s">
        <v>5</v>
      </c>
      <c r="AE3" s="1" t="s">
        <v>6</v>
      </c>
    </row>
    <row r="4" spans="2:31">
      <c r="V4" s="11">
        <v>2</v>
      </c>
      <c r="W4" s="1"/>
      <c r="Z4" s="1" t="s">
        <v>14</v>
      </c>
      <c r="AA4" s="1" t="s">
        <v>17</v>
      </c>
      <c r="AB4" s="6"/>
      <c r="AC4" s="1"/>
      <c r="AD4" s="2"/>
      <c r="AE4" s="1"/>
    </row>
    <row r="5" spans="2:31">
      <c r="V5" s="11">
        <v>3</v>
      </c>
      <c r="Y5" s="1" t="s">
        <v>7</v>
      </c>
      <c r="Z5" s="5"/>
      <c r="AA5" s="5"/>
      <c r="AB5" s="5"/>
    </row>
    <row r="6" spans="2:31">
      <c r="B6" t="s">
        <v>0</v>
      </c>
    </row>
    <row r="7" spans="2:31">
      <c r="W7" t="s">
        <v>19</v>
      </c>
    </row>
    <row r="8" spans="2:31">
      <c r="W8" t="s">
        <v>20</v>
      </c>
    </row>
    <row r="9" spans="2:31">
      <c r="B9" t="s">
        <v>1</v>
      </c>
      <c r="C9" t="s">
        <v>69</v>
      </c>
      <c r="D9" t="s">
        <v>70</v>
      </c>
      <c r="E9" t="s">
        <v>69</v>
      </c>
      <c r="F9" t="s">
        <v>70</v>
      </c>
      <c r="G9" t="s">
        <v>69</v>
      </c>
      <c r="H9" t="s">
        <v>70</v>
      </c>
      <c r="L9" s="3" t="str">
        <f>TRIM(C9)</f>
        <v>平均月額</v>
      </c>
      <c r="M9" s="3" t="str">
        <f t="shared" ref="M9:O9" si="0">TRIM(D9)</f>
        <v>実施回数</v>
      </c>
      <c r="N9" s="3" t="str">
        <f t="shared" si="0"/>
        <v>平均月額</v>
      </c>
      <c r="O9" s="3" t="str">
        <f t="shared" si="0"/>
        <v>実施回数</v>
      </c>
      <c r="P9" s="3" t="str">
        <f t="shared" ref="P9" si="1">TRIM(G9)</f>
        <v>平均月額</v>
      </c>
      <c r="Q9" s="3" t="str">
        <f t="shared" ref="Q9" si="2">TRIM(H9)</f>
        <v>実施回数</v>
      </c>
      <c r="R9" s="3"/>
      <c r="S9" s="3"/>
      <c r="W9" s="8" t="str">
        <f>CONCATENATE(xtr1,xth1,K9,x_th1,xth1,L9,x_th1,xth1,M9,x_th1,xth1,N9,x_th1,xth1,O9,x_th1,xth1,P9,x_th1,xth1,Q9,x_th1,x_tr1)</f>
        <v>&lt;tr&gt;&lt;th&gt;&lt;/th&gt;_x000D_&lt;th&gt;平均月額&lt;/th&gt;_x000D_&lt;th&gt;実施回数&lt;/th&gt;_x000D_&lt;th&gt;平均月額&lt;/th&gt;_x000D_&lt;th&gt;実施回数&lt;/th&gt;_x000D_&lt;th&gt;平均月額&lt;/th&gt;_x000D_&lt;th&gt;実施回数&lt;/th&gt;_x000D_&lt;/tr&gt;</v>
      </c>
    </row>
    <row r="10" spans="2:31">
      <c r="B10" t="s">
        <v>68</v>
      </c>
      <c r="C10">
        <v>4687.7659574468089</v>
      </c>
      <c r="D10">
        <v>191.82978723404256</v>
      </c>
      <c r="E10">
        <v>5367.489361702128</v>
      </c>
      <c r="F10">
        <v>188.36170212765958</v>
      </c>
      <c r="G10">
        <v>5344</v>
      </c>
      <c r="H10">
        <v>177</v>
      </c>
      <c r="K10" s="3" t="str">
        <f>TRIM(B10)</f>
        <v>全国平均</v>
      </c>
      <c r="L10" s="4" t="str">
        <f>TEXT(C10,"#,##0")</f>
        <v>4,688</v>
      </c>
      <c r="M10" s="4" t="str">
        <f t="shared" ref="M10:M58" si="3">TEXT(D10,"#,##0")</f>
        <v>192</v>
      </c>
      <c r="N10" s="4" t="str">
        <f t="shared" ref="N10:N58" si="4">TEXT(E10,"#,##0")</f>
        <v>5,367</v>
      </c>
      <c r="O10" s="4" t="str">
        <f t="shared" ref="O10:O58" si="5">TEXT(F10,"#,##0")</f>
        <v>188</v>
      </c>
      <c r="P10" s="4" t="str">
        <f t="shared" ref="P10:P58" si="6">TEXT(G10,"#,##0")</f>
        <v>5,344</v>
      </c>
      <c r="Q10" s="4" t="str">
        <f t="shared" ref="Q10:Q58" si="7">TEXT(H10,"#,##0")</f>
        <v>177</v>
      </c>
      <c r="R10" s="4"/>
      <c r="S10" s="4"/>
      <c r="W10" s="7" t="str">
        <f>CONCATENATE(xtr1,xtd3,K10,x_td1,xtd3,L10,x_td1,xtd3,M10,x_td1,xtd3,N10,x_td1,xtd3,O10,x_td1,xtd3,P10,x_td1,xtd3,Q10,x_td1,x_tr1)</f>
        <v>&lt;tr&gt;&lt;td class="right0808"&gt;全国平均&lt;/td&gt;_x000D_&lt;td class="right0808"&gt;4,688&lt;/td&gt;_x000D_&lt;td class="right0808"&gt;192&lt;/td&gt;_x000D_&lt;td class="right0808"&gt;5,367&lt;/td&gt;_x000D_&lt;td class="right0808"&gt;188&lt;/td&gt;_x000D_&lt;td class="right0808"&gt;5,344&lt;/td&gt;_x000D_&lt;td class="right0808"&gt;177&lt;/td&gt;_x000D_&lt;/tr&gt;</v>
      </c>
    </row>
    <row r="11" spans="2:31">
      <c r="B11" t="s">
        <v>21</v>
      </c>
      <c r="C11">
        <v>4700</v>
      </c>
      <c r="D11">
        <v>195</v>
      </c>
      <c r="E11">
        <v>5470</v>
      </c>
      <c r="F11">
        <v>193</v>
      </c>
      <c r="G11">
        <v>5314</v>
      </c>
      <c r="H11">
        <v>193</v>
      </c>
      <c r="K11" s="3" t="str">
        <f>TRIM(B11)</f>
        <v>北海道</v>
      </c>
      <c r="L11" s="4" t="str">
        <f t="shared" ref="L11:L58" si="8">TEXT(C11,"#,##0")</f>
        <v>4,700</v>
      </c>
      <c r="M11" s="4" t="str">
        <f t="shared" si="3"/>
        <v>195</v>
      </c>
      <c r="N11" s="4" t="str">
        <f t="shared" si="4"/>
        <v>5,470</v>
      </c>
      <c r="O11" s="4" t="str">
        <f t="shared" si="5"/>
        <v>193</v>
      </c>
      <c r="P11" s="4" t="str">
        <f t="shared" si="6"/>
        <v>5,314</v>
      </c>
      <c r="Q11" s="4" t="str">
        <f t="shared" si="7"/>
        <v>193</v>
      </c>
      <c r="R11" s="4"/>
      <c r="S11" s="4"/>
      <c r="W11" s="7" t="str">
        <f>CONCATENATE(xtr1,xtd3,K11,x_td1,xtd3,L11,x_td1,xtd3,M11,x_td1,xtd3,N11,x_td1,xtd3,O11,x_td1,xtd3,P11,x_td1,xtd3,Q11,x_td1,x_tr1)</f>
        <v>&lt;tr&gt;&lt;td class="right0808"&gt;北海道&lt;/td&gt;_x000D_&lt;td class="right0808"&gt;4,700&lt;/td&gt;_x000D_&lt;td class="right0808"&gt;195&lt;/td&gt;_x000D_&lt;td class="right0808"&gt;5,470&lt;/td&gt;_x000D_&lt;td class="right0808"&gt;193&lt;/td&gt;_x000D_&lt;td class="right0808"&gt;5,314&lt;/td&gt;_x000D_&lt;td class="right0808"&gt;193&lt;/td&gt;_x000D_&lt;/tr&gt;</v>
      </c>
    </row>
    <row r="12" spans="2:31">
      <c r="B12" t="s">
        <v>22</v>
      </c>
      <c r="C12">
        <v>4831</v>
      </c>
      <c r="D12">
        <v>196</v>
      </c>
      <c r="E12">
        <v>5437</v>
      </c>
      <c r="F12">
        <v>192</v>
      </c>
      <c r="G12">
        <v>6680</v>
      </c>
      <c r="H12">
        <v>167</v>
      </c>
      <c r="K12" s="3" t="str">
        <f>TRIM(B12)</f>
        <v>青森県</v>
      </c>
      <c r="L12" s="4" t="str">
        <f t="shared" si="8"/>
        <v>4,831</v>
      </c>
      <c r="M12" s="4" t="str">
        <f t="shared" si="3"/>
        <v>196</v>
      </c>
      <c r="N12" s="4" t="str">
        <f t="shared" si="4"/>
        <v>5,437</v>
      </c>
      <c r="O12" s="4" t="str">
        <f t="shared" si="5"/>
        <v>192</v>
      </c>
      <c r="P12" s="4" t="str">
        <f t="shared" si="6"/>
        <v>6,680</v>
      </c>
      <c r="Q12" s="4" t="str">
        <f t="shared" si="7"/>
        <v>167</v>
      </c>
      <c r="R12" s="4"/>
      <c r="S12" s="4"/>
      <c r="W12" s="7" t="str">
        <f>CONCATENATE(xtr1,xtd3,K12,x_td1,xtd3,L12,x_td1,xtd3,M12,x_td1,xtd3,N12,x_td1,xtd3,O12,x_td1,xtd3,P12,x_td1,xtd3,Q12,x_td1,x_tr1)</f>
        <v>&lt;tr&gt;&lt;td class="right0808"&gt;青森県&lt;/td&gt;_x000D_&lt;td class="right0808"&gt;4,831&lt;/td&gt;_x000D_&lt;td class="right0808"&gt;196&lt;/td&gt;_x000D_&lt;td class="right0808"&gt;5,437&lt;/td&gt;_x000D_&lt;td class="right0808"&gt;192&lt;/td&gt;_x000D_&lt;td class="right0808"&gt;6,680&lt;/td&gt;_x000D_&lt;td class="right0808"&gt;167&lt;/td&gt;_x000D_&lt;/tr&gt;</v>
      </c>
    </row>
    <row r="13" spans="2:31">
      <c r="B13" t="s">
        <v>23</v>
      </c>
      <c r="C13">
        <v>4357</v>
      </c>
      <c r="D13">
        <v>174</v>
      </c>
      <c r="E13">
        <v>4950</v>
      </c>
      <c r="F13">
        <v>172</v>
      </c>
      <c r="G13">
        <v>8791</v>
      </c>
      <c r="H13">
        <v>185</v>
      </c>
      <c r="K13" s="3" t="str">
        <f>TRIM(B13)</f>
        <v>岩手県</v>
      </c>
      <c r="L13" s="4" t="str">
        <f t="shared" si="8"/>
        <v>4,357</v>
      </c>
      <c r="M13" s="4" t="str">
        <f t="shared" si="3"/>
        <v>174</v>
      </c>
      <c r="N13" s="4" t="str">
        <f t="shared" si="4"/>
        <v>4,950</v>
      </c>
      <c r="O13" s="4" t="str">
        <f t="shared" si="5"/>
        <v>172</v>
      </c>
      <c r="P13" s="4" t="str">
        <f t="shared" si="6"/>
        <v>8,791</v>
      </c>
      <c r="Q13" s="4" t="str">
        <f t="shared" si="7"/>
        <v>185</v>
      </c>
      <c r="R13" s="4"/>
      <c r="S13" s="4"/>
      <c r="W13" s="7" t="str">
        <f>CONCATENATE(xtr1,xtd3,K13,x_td1,xtd3,L13,x_td1,xtd3,M13,x_td1,xtd3,N13,x_td1,xtd3,O13,x_td1,xtd3,P13,x_td1,xtd3,Q13,x_td1,x_tr1)</f>
        <v>&lt;tr&gt;&lt;td class="right0808"&gt;岩手県&lt;/td&gt;_x000D_&lt;td class="right0808"&gt;4,357&lt;/td&gt;_x000D_&lt;td class="right0808"&gt;174&lt;/td&gt;_x000D_&lt;td class="right0808"&gt;4,950&lt;/td&gt;_x000D_&lt;td class="right0808"&gt;172&lt;/td&gt;_x000D_&lt;td class="right0808"&gt;8,791&lt;/td&gt;_x000D_&lt;td class="right0808"&gt;185&lt;/td&gt;_x000D_&lt;/tr&gt;</v>
      </c>
    </row>
    <row r="14" spans="2:31">
      <c r="B14" t="s">
        <v>24</v>
      </c>
      <c r="C14">
        <v>4817</v>
      </c>
      <c r="D14">
        <v>183</v>
      </c>
      <c r="E14">
        <v>5547</v>
      </c>
      <c r="F14">
        <v>175</v>
      </c>
      <c r="G14">
        <v>5354</v>
      </c>
      <c r="H14">
        <v>182</v>
      </c>
      <c r="K14" s="3" t="str">
        <f>TRIM(B14)</f>
        <v>宮城県</v>
      </c>
      <c r="L14" s="4" t="str">
        <f t="shared" si="8"/>
        <v>4,817</v>
      </c>
      <c r="M14" s="4" t="str">
        <f t="shared" si="3"/>
        <v>183</v>
      </c>
      <c r="N14" s="4" t="str">
        <f t="shared" si="4"/>
        <v>5,547</v>
      </c>
      <c r="O14" s="4" t="str">
        <f t="shared" si="5"/>
        <v>175</v>
      </c>
      <c r="P14" s="4" t="str">
        <f t="shared" si="6"/>
        <v>5,354</v>
      </c>
      <c r="Q14" s="4" t="str">
        <f t="shared" si="7"/>
        <v>182</v>
      </c>
      <c r="R14" s="4"/>
      <c r="S14" s="4"/>
      <c r="W14" s="7" t="str">
        <f>CONCATENATE(xtr1,xtd3,K14,x_td1,xtd3,L14,x_td1,xtd3,M14,x_td1,xtd3,N14,x_td1,xtd3,O14,x_td1,xtd3,P14,x_td1,xtd3,Q14,x_td1,x_tr1)</f>
        <v>&lt;tr&gt;&lt;td class="right0808"&gt;宮城県&lt;/td&gt;_x000D_&lt;td class="right0808"&gt;4,817&lt;/td&gt;_x000D_&lt;td class="right0808"&gt;183&lt;/td&gt;_x000D_&lt;td class="right0808"&gt;5,547&lt;/td&gt;_x000D_&lt;td class="right0808"&gt;175&lt;/td&gt;_x000D_&lt;td class="right0808"&gt;5,354&lt;/td&gt;_x000D_&lt;td class="right0808"&gt;182&lt;/td&gt;_x000D_&lt;/tr&gt;</v>
      </c>
    </row>
    <row r="15" spans="2:31">
      <c r="B15" t="s">
        <v>25</v>
      </c>
      <c r="C15">
        <v>5143</v>
      </c>
      <c r="D15">
        <v>193</v>
      </c>
      <c r="E15">
        <v>5809</v>
      </c>
      <c r="F15">
        <v>192</v>
      </c>
      <c r="G15">
        <v>6073</v>
      </c>
      <c r="H15">
        <v>184</v>
      </c>
      <c r="K15" s="3" t="str">
        <f>TRIM(B15)</f>
        <v>秋田県</v>
      </c>
      <c r="L15" s="4" t="str">
        <f t="shared" si="8"/>
        <v>5,143</v>
      </c>
      <c r="M15" s="4" t="str">
        <f t="shared" si="3"/>
        <v>193</v>
      </c>
      <c r="N15" s="4" t="str">
        <f t="shared" si="4"/>
        <v>5,809</v>
      </c>
      <c r="O15" s="4" t="str">
        <f t="shared" si="5"/>
        <v>192</v>
      </c>
      <c r="P15" s="4" t="str">
        <f t="shared" si="6"/>
        <v>6,073</v>
      </c>
      <c r="Q15" s="4" t="str">
        <f t="shared" si="7"/>
        <v>184</v>
      </c>
      <c r="R15" s="4"/>
      <c r="S15" s="4"/>
      <c r="W15" s="7" t="str">
        <f>CONCATENATE(xtr1,xtd3,K15,x_td1,xtd3,L15,x_td1,xtd3,M15,x_td1,xtd3,N15,x_td1,xtd3,O15,x_td1,xtd3,P15,x_td1,xtd3,Q15,x_td1,x_tr1)</f>
        <v>&lt;tr&gt;&lt;td class="right0808"&gt;秋田県&lt;/td&gt;_x000D_&lt;td class="right0808"&gt;5,143&lt;/td&gt;_x000D_&lt;td class="right0808"&gt;193&lt;/td&gt;_x000D_&lt;td class="right0808"&gt;5,809&lt;/td&gt;_x000D_&lt;td class="right0808"&gt;192&lt;/td&gt;_x000D_&lt;td class="right0808"&gt;6,073&lt;/td&gt;_x000D_&lt;td class="right0808"&gt;184&lt;/td&gt;_x000D_&lt;/tr&gt;</v>
      </c>
    </row>
    <row r="16" spans="2:31">
      <c r="B16" t="s">
        <v>26</v>
      </c>
      <c r="C16">
        <v>5004</v>
      </c>
      <c r="D16">
        <v>195</v>
      </c>
      <c r="E16">
        <v>5633</v>
      </c>
      <c r="F16">
        <v>189</v>
      </c>
      <c r="G16">
        <v>6434</v>
      </c>
      <c r="H16">
        <v>190</v>
      </c>
      <c r="K16" s="3" t="str">
        <f>TRIM(B16)</f>
        <v>山形県</v>
      </c>
      <c r="L16" s="4" t="str">
        <f t="shared" si="8"/>
        <v>5,004</v>
      </c>
      <c r="M16" s="4" t="str">
        <f t="shared" si="3"/>
        <v>195</v>
      </c>
      <c r="N16" s="4" t="str">
        <f t="shared" si="4"/>
        <v>5,633</v>
      </c>
      <c r="O16" s="4" t="str">
        <f t="shared" si="5"/>
        <v>189</v>
      </c>
      <c r="P16" s="4" t="str">
        <f t="shared" si="6"/>
        <v>6,434</v>
      </c>
      <c r="Q16" s="4" t="str">
        <f t="shared" si="7"/>
        <v>190</v>
      </c>
      <c r="R16" s="4"/>
      <c r="S16" s="4"/>
      <c r="W16" s="7" t="str">
        <f>CONCATENATE(xtr1,xtd3,K16,x_td1,xtd3,L16,x_td1,xtd3,M16,x_td1,xtd3,N16,x_td1,xtd3,O16,x_td1,xtd3,P16,x_td1,xtd3,Q16,x_td1,x_tr1)</f>
        <v>&lt;tr&gt;&lt;td class="right0808"&gt;山形県&lt;/td&gt;_x000D_&lt;td class="right0808"&gt;5,004&lt;/td&gt;_x000D_&lt;td class="right0808"&gt;195&lt;/td&gt;_x000D_&lt;td class="right0808"&gt;5,633&lt;/td&gt;_x000D_&lt;td class="right0808"&gt;189&lt;/td&gt;_x000D_&lt;td class="right0808"&gt;6,434&lt;/td&gt;_x000D_&lt;td class="right0808"&gt;190&lt;/td&gt;_x000D_&lt;/tr&gt;</v>
      </c>
    </row>
    <row r="17" spans="2:23">
      <c r="B17" t="s">
        <v>27</v>
      </c>
      <c r="C17">
        <v>5314</v>
      </c>
      <c r="D17">
        <v>184</v>
      </c>
      <c r="E17">
        <v>5824</v>
      </c>
      <c r="F17">
        <v>179</v>
      </c>
      <c r="G17">
        <v>6598</v>
      </c>
      <c r="H17">
        <v>182</v>
      </c>
      <c r="K17" s="3" t="str">
        <f>TRIM(B17)</f>
        <v>福島県</v>
      </c>
      <c r="L17" s="4" t="str">
        <f t="shared" si="8"/>
        <v>5,314</v>
      </c>
      <c r="M17" s="4" t="str">
        <f t="shared" si="3"/>
        <v>184</v>
      </c>
      <c r="N17" s="4" t="str">
        <f t="shared" si="4"/>
        <v>5,824</v>
      </c>
      <c r="O17" s="4" t="str">
        <f t="shared" si="5"/>
        <v>179</v>
      </c>
      <c r="P17" s="4" t="str">
        <f t="shared" si="6"/>
        <v>6,598</v>
      </c>
      <c r="Q17" s="4" t="str">
        <f t="shared" si="7"/>
        <v>182</v>
      </c>
      <c r="R17" s="4"/>
      <c r="S17" s="4"/>
      <c r="W17" s="7" t="str">
        <f>CONCATENATE(xtr1,xtd3,K17,x_td1,xtd3,L17,x_td1,xtd3,M17,x_td1,xtd3,N17,x_td1,xtd3,O17,x_td1,xtd3,P17,x_td1,xtd3,Q17,x_td1,x_tr1)</f>
        <v>&lt;tr&gt;&lt;td class="right0808"&gt;福島県&lt;/td&gt;_x000D_&lt;td class="right0808"&gt;5,314&lt;/td&gt;_x000D_&lt;td class="right0808"&gt;184&lt;/td&gt;_x000D_&lt;td class="right0808"&gt;5,824&lt;/td&gt;_x000D_&lt;td class="right0808"&gt;179&lt;/td&gt;_x000D_&lt;td class="right0808"&gt;6,598&lt;/td&gt;_x000D_&lt;td class="right0808"&gt;182&lt;/td&gt;_x000D_&lt;/tr&gt;</v>
      </c>
    </row>
    <row r="18" spans="2:23">
      <c r="B18" t="s">
        <v>28</v>
      </c>
      <c r="C18">
        <v>4766</v>
      </c>
      <c r="D18">
        <v>195</v>
      </c>
      <c r="E18">
        <v>5241</v>
      </c>
      <c r="F18">
        <v>194</v>
      </c>
      <c r="G18">
        <v>4747</v>
      </c>
      <c r="H18">
        <v>186</v>
      </c>
      <c r="K18" s="3" t="str">
        <f>TRIM(B18)</f>
        <v>茨城県</v>
      </c>
      <c r="L18" s="4" t="str">
        <f t="shared" si="8"/>
        <v>4,766</v>
      </c>
      <c r="M18" s="4" t="str">
        <f t="shared" si="3"/>
        <v>195</v>
      </c>
      <c r="N18" s="4" t="str">
        <f t="shared" si="4"/>
        <v>5,241</v>
      </c>
      <c r="O18" s="4" t="str">
        <f t="shared" si="5"/>
        <v>194</v>
      </c>
      <c r="P18" s="4" t="str">
        <f t="shared" si="6"/>
        <v>4,747</v>
      </c>
      <c r="Q18" s="4" t="str">
        <f t="shared" si="7"/>
        <v>186</v>
      </c>
      <c r="R18" s="4"/>
      <c r="S18" s="4"/>
      <c r="W18" s="7" t="str">
        <f>CONCATENATE(xtr1,xtd3,K18,x_td1,xtd3,L18,x_td1,xtd3,M18,x_td1,xtd3,N18,x_td1,xtd3,O18,x_td1,xtd3,P18,x_td1,xtd3,Q18,x_td1,x_tr1)</f>
        <v>&lt;tr&gt;&lt;td class="right0808"&gt;茨城県&lt;/td&gt;_x000D_&lt;td class="right0808"&gt;4,766&lt;/td&gt;_x000D_&lt;td class="right0808"&gt;195&lt;/td&gt;_x000D_&lt;td class="right0808"&gt;5,241&lt;/td&gt;_x000D_&lt;td class="right0808"&gt;194&lt;/td&gt;_x000D_&lt;td class="right0808"&gt;4,747&lt;/td&gt;_x000D_&lt;td class="right0808"&gt;186&lt;/td&gt;_x000D_&lt;/tr&gt;</v>
      </c>
    </row>
    <row r="19" spans="2:23">
      <c r="B19" t="s">
        <v>29</v>
      </c>
      <c r="C19">
        <v>4532</v>
      </c>
      <c r="D19">
        <v>198</v>
      </c>
      <c r="E19">
        <v>5308</v>
      </c>
      <c r="F19">
        <v>197</v>
      </c>
      <c r="G19">
        <v>5595</v>
      </c>
      <c r="H19">
        <v>182</v>
      </c>
      <c r="K19" s="3" t="str">
        <f>TRIM(B19)</f>
        <v>栃木県</v>
      </c>
      <c r="L19" s="4" t="str">
        <f t="shared" si="8"/>
        <v>4,532</v>
      </c>
      <c r="M19" s="4" t="str">
        <f t="shared" si="3"/>
        <v>198</v>
      </c>
      <c r="N19" s="4" t="str">
        <f t="shared" si="4"/>
        <v>5,308</v>
      </c>
      <c r="O19" s="4" t="str">
        <f t="shared" si="5"/>
        <v>197</v>
      </c>
      <c r="P19" s="4" t="str">
        <f t="shared" si="6"/>
        <v>5,595</v>
      </c>
      <c r="Q19" s="4" t="str">
        <f t="shared" si="7"/>
        <v>182</v>
      </c>
      <c r="R19" s="4"/>
      <c r="S19" s="4"/>
      <c r="W19" s="7" t="str">
        <f>CONCATENATE(xtr1,xtd3,K19,x_td1,xtd3,L19,x_td1,xtd3,M19,x_td1,xtd3,N19,x_td1,xtd3,O19,x_td1,xtd3,P19,x_td1,xtd3,Q19,x_td1,x_tr1)</f>
        <v>&lt;tr&gt;&lt;td class="right0808"&gt;栃木県&lt;/td&gt;_x000D_&lt;td class="right0808"&gt;4,532&lt;/td&gt;_x000D_&lt;td class="right0808"&gt;198&lt;/td&gt;_x000D_&lt;td class="right0808"&gt;5,308&lt;/td&gt;_x000D_&lt;td class="right0808"&gt;197&lt;/td&gt;_x000D_&lt;td class="right0808"&gt;5,595&lt;/td&gt;_x000D_&lt;td class="right0808"&gt;182&lt;/td&gt;_x000D_&lt;/tr&gt;</v>
      </c>
    </row>
    <row r="20" spans="2:23">
      <c r="B20" t="s">
        <v>30</v>
      </c>
      <c r="C20">
        <v>4433</v>
      </c>
      <c r="D20">
        <v>197</v>
      </c>
      <c r="E20">
        <v>5290</v>
      </c>
      <c r="F20">
        <v>197</v>
      </c>
      <c r="G20">
        <v>0</v>
      </c>
      <c r="H20">
        <v>0</v>
      </c>
      <c r="K20" s="3" t="str">
        <f>TRIM(B20)</f>
        <v>群馬県</v>
      </c>
      <c r="L20" s="4" t="str">
        <f t="shared" si="8"/>
        <v>4,433</v>
      </c>
      <c r="M20" s="4" t="str">
        <f t="shared" si="3"/>
        <v>197</v>
      </c>
      <c r="N20" s="4" t="str">
        <f t="shared" si="4"/>
        <v>5,290</v>
      </c>
      <c r="O20" s="4" t="str">
        <f t="shared" si="5"/>
        <v>197</v>
      </c>
      <c r="P20" s="4" t="str">
        <f t="shared" si="6"/>
        <v>0</v>
      </c>
      <c r="Q20" s="4" t="str">
        <f t="shared" si="7"/>
        <v>0</v>
      </c>
      <c r="R20" s="4"/>
      <c r="S20" s="4"/>
      <c r="W20" s="7" t="str">
        <f>CONCATENATE(xtr1,xtd3,K20,x_td1,xtd3,L20,x_td1,xtd3,M20,x_td1,xtd3,N20,x_td1,xtd3,O20,x_td1,xtd3,P20,x_td1,xtd3,Q20,x_td1,x_tr1)</f>
        <v>&lt;tr&gt;&lt;td class="right0808"&gt;群馬県&lt;/td&gt;_x000D_&lt;td class="right0808"&gt;4,433&lt;/td&gt;_x000D_&lt;td class="right0808"&gt;197&lt;/td&gt;_x000D_&lt;td class="right0808"&gt;5,290&lt;/td&gt;_x000D_&lt;td class="right0808"&gt;197&lt;/td&gt;_x000D_&lt;td class="right0808"&gt;0&lt;/td&gt;_x000D_&lt;td class="right0808"&gt;0&lt;/td&gt;_x000D_&lt;/tr&gt;</v>
      </c>
    </row>
    <row r="21" spans="2:23">
      <c r="B21" t="s">
        <v>31</v>
      </c>
      <c r="C21">
        <v>4430</v>
      </c>
      <c r="D21">
        <v>187</v>
      </c>
      <c r="E21">
        <v>5277</v>
      </c>
      <c r="F21">
        <v>184</v>
      </c>
      <c r="G21">
        <v>5005</v>
      </c>
      <c r="H21">
        <v>176</v>
      </c>
      <c r="K21" s="3" t="str">
        <f>TRIM(B21)</f>
        <v>埼玉県</v>
      </c>
      <c r="L21" s="4" t="str">
        <f t="shared" si="8"/>
        <v>4,430</v>
      </c>
      <c r="M21" s="4" t="str">
        <f t="shared" si="3"/>
        <v>187</v>
      </c>
      <c r="N21" s="4" t="str">
        <f t="shared" si="4"/>
        <v>5,277</v>
      </c>
      <c r="O21" s="4" t="str">
        <f t="shared" si="5"/>
        <v>184</v>
      </c>
      <c r="P21" s="4" t="str">
        <f t="shared" si="6"/>
        <v>5,005</v>
      </c>
      <c r="Q21" s="4" t="str">
        <f t="shared" si="7"/>
        <v>176</v>
      </c>
      <c r="R21" s="4"/>
      <c r="S21" s="4"/>
      <c r="W21" s="7" t="str">
        <f>CONCATENATE(xtr1,xtd3,K21,x_td1,xtd3,L21,x_td1,xtd3,M21,x_td1,xtd3,N21,x_td1,xtd3,O21,x_td1,xtd3,P21,x_td1,xtd3,Q21,x_td1,x_tr1)</f>
        <v>&lt;tr&gt;&lt;td class="right0808"&gt;埼玉県&lt;/td&gt;_x000D_&lt;td class="right0808"&gt;4,430&lt;/td&gt;_x000D_&lt;td class="right0808"&gt;187&lt;/td&gt;_x000D_&lt;td class="right0808"&gt;5,277&lt;/td&gt;_x000D_&lt;td class="right0808"&gt;184&lt;/td&gt;_x000D_&lt;td class="right0808"&gt;5,005&lt;/td&gt;_x000D_&lt;td class="right0808"&gt;176&lt;/td&gt;_x000D_&lt;/tr&gt;</v>
      </c>
    </row>
    <row r="22" spans="2:23">
      <c r="B22" t="s">
        <v>32</v>
      </c>
      <c r="C22">
        <v>4681</v>
      </c>
      <c r="D22">
        <v>188</v>
      </c>
      <c r="E22">
        <v>5520</v>
      </c>
      <c r="F22">
        <v>186</v>
      </c>
      <c r="G22">
        <v>0</v>
      </c>
      <c r="H22">
        <v>0</v>
      </c>
      <c r="K22" s="3" t="str">
        <f>TRIM(B22)</f>
        <v>千葉県</v>
      </c>
      <c r="L22" s="4" t="str">
        <f t="shared" si="8"/>
        <v>4,681</v>
      </c>
      <c r="M22" s="4" t="str">
        <f t="shared" si="3"/>
        <v>188</v>
      </c>
      <c r="N22" s="4" t="str">
        <f t="shared" si="4"/>
        <v>5,520</v>
      </c>
      <c r="O22" s="4" t="str">
        <f t="shared" si="5"/>
        <v>186</v>
      </c>
      <c r="P22" s="4" t="str">
        <f t="shared" si="6"/>
        <v>0</v>
      </c>
      <c r="Q22" s="4" t="str">
        <f t="shared" si="7"/>
        <v>0</v>
      </c>
      <c r="R22" s="4"/>
      <c r="S22" s="4"/>
      <c r="W22" s="7" t="str">
        <f>CONCATENATE(xtr1,xtd3,K22,x_td1,xtd3,L22,x_td1,xtd3,M22,x_td1,xtd3,N22,x_td1,xtd3,O22,x_td1,xtd3,P22,x_td1,xtd3,Q22,x_td1,x_tr1)</f>
        <v>&lt;tr&gt;&lt;td class="right0808"&gt;千葉県&lt;/td&gt;_x000D_&lt;td class="right0808"&gt;4,681&lt;/td&gt;_x000D_&lt;td class="right0808"&gt;188&lt;/td&gt;_x000D_&lt;td class="right0808"&gt;5,520&lt;/td&gt;_x000D_&lt;td class="right0808"&gt;186&lt;/td&gt;_x000D_&lt;td class="right0808"&gt;0&lt;/td&gt;_x000D_&lt;td class="right0808"&gt;0&lt;/td&gt;_x000D_&lt;/tr&gt;</v>
      </c>
    </row>
    <row r="23" spans="2:23">
      <c r="B23" t="s">
        <v>33</v>
      </c>
      <c r="C23">
        <v>4862</v>
      </c>
      <c r="D23">
        <v>192</v>
      </c>
      <c r="E23">
        <v>5794</v>
      </c>
      <c r="F23">
        <v>185</v>
      </c>
      <c r="G23">
        <v>7187</v>
      </c>
      <c r="H23">
        <v>182</v>
      </c>
      <c r="K23" s="3" t="str">
        <f>TRIM(B23)</f>
        <v>東京都</v>
      </c>
      <c r="L23" s="4" t="str">
        <f t="shared" si="8"/>
        <v>4,862</v>
      </c>
      <c r="M23" s="4" t="str">
        <f t="shared" si="3"/>
        <v>192</v>
      </c>
      <c r="N23" s="4" t="str">
        <f t="shared" si="4"/>
        <v>5,794</v>
      </c>
      <c r="O23" s="4" t="str">
        <f t="shared" si="5"/>
        <v>185</v>
      </c>
      <c r="P23" s="4" t="str">
        <f t="shared" si="6"/>
        <v>7,187</v>
      </c>
      <c r="Q23" s="4" t="str">
        <f t="shared" si="7"/>
        <v>182</v>
      </c>
      <c r="R23" s="4"/>
      <c r="S23" s="4"/>
      <c r="W23" s="7" t="str">
        <f>CONCATENATE(xtr1,xtd3,K23,x_td1,xtd3,L23,x_td1,xtd3,M23,x_td1,xtd3,N23,x_td1,xtd3,O23,x_td1,xtd3,P23,x_td1,xtd3,Q23,x_td1,x_tr1)</f>
        <v>&lt;tr&gt;&lt;td class="right0808"&gt;東京都&lt;/td&gt;_x000D_&lt;td class="right0808"&gt;4,862&lt;/td&gt;_x000D_&lt;td class="right0808"&gt;192&lt;/td&gt;_x000D_&lt;td class="right0808"&gt;5,794&lt;/td&gt;_x000D_&lt;td class="right0808"&gt;185&lt;/td&gt;_x000D_&lt;td class="right0808"&gt;7,187&lt;/td&gt;_x000D_&lt;td class="right0808"&gt;182&lt;/td&gt;_x000D_&lt;/tr&gt;</v>
      </c>
    </row>
    <row r="24" spans="2:23">
      <c r="B24" t="s">
        <v>34</v>
      </c>
      <c r="C24">
        <v>4531</v>
      </c>
      <c r="D24">
        <v>187</v>
      </c>
      <c r="E24">
        <v>5052</v>
      </c>
      <c r="F24">
        <v>172</v>
      </c>
      <c r="G24">
        <v>4295</v>
      </c>
      <c r="H24">
        <v>162</v>
      </c>
      <c r="K24" s="3" t="str">
        <f>TRIM(B24)</f>
        <v>神奈川県</v>
      </c>
      <c r="L24" s="4" t="str">
        <f t="shared" si="8"/>
        <v>4,531</v>
      </c>
      <c r="M24" s="4" t="str">
        <f t="shared" si="3"/>
        <v>187</v>
      </c>
      <c r="N24" s="4" t="str">
        <f t="shared" si="4"/>
        <v>5,052</v>
      </c>
      <c r="O24" s="4" t="str">
        <f t="shared" si="5"/>
        <v>172</v>
      </c>
      <c r="P24" s="4" t="str">
        <f t="shared" si="6"/>
        <v>4,295</v>
      </c>
      <c r="Q24" s="4" t="str">
        <f t="shared" si="7"/>
        <v>162</v>
      </c>
      <c r="R24" s="4"/>
      <c r="S24" s="4"/>
      <c r="W24" s="7" t="str">
        <f>CONCATENATE(xtr1,xtd3,K24,x_td1,xtd3,L24,x_td1,xtd3,M24,x_td1,xtd3,N24,x_td1,xtd3,O24,x_td1,xtd3,P24,x_td1,xtd3,Q24,x_td1,x_tr1)</f>
        <v>&lt;tr&gt;&lt;td class="right0808"&gt;神奈川県&lt;/td&gt;_x000D_&lt;td class="right0808"&gt;4,531&lt;/td&gt;_x000D_&lt;td class="right0808"&gt;187&lt;/td&gt;_x000D_&lt;td class="right0808"&gt;5,052&lt;/td&gt;_x000D_&lt;td class="right0808"&gt;172&lt;/td&gt;_x000D_&lt;td class="right0808"&gt;4,295&lt;/td&gt;_x000D_&lt;td class="right0808"&gt;162&lt;/td&gt;_x000D_&lt;/tr&gt;</v>
      </c>
    </row>
    <row r="25" spans="2:23">
      <c r="B25" t="s">
        <v>35</v>
      </c>
      <c r="C25">
        <v>5265</v>
      </c>
      <c r="D25">
        <v>195</v>
      </c>
      <c r="E25">
        <v>6148</v>
      </c>
      <c r="F25">
        <v>193</v>
      </c>
      <c r="G25">
        <v>0</v>
      </c>
      <c r="H25">
        <v>0</v>
      </c>
      <c r="K25" s="3" t="str">
        <f>TRIM(B25)</f>
        <v>新潟県</v>
      </c>
      <c r="L25" s="4" t="str">
        <f t="shared" si="8"/>
        <v>5,265</v>
      </c>
      <c r="M25" s="4" t="str">
        <f t="shared" si="3"/>
        <v>195</v>
      </c>
      <c r="N25" s="4" t="str">
        <f t="shared" si="4"/>
        <v>6,148</v>
      </c>
      <c r="O25" s="4" t="str">
        <f t="shared" si="5"/>
        <v>193</v>
      </c>
      <c r="P25" s="4" t="str">
        <f t="shared" si="6"/>
        <v>0</v>
      </c>
      <c r="Q25" s="4" t="str">
        <f t="shared" si="7"/>
        <v>0</v>
      </c>
      <c r="R25" s="4"/>
      <c r="S25" s="4"/>
      <c r="W25" s="7" t="str">
        <f>CONCATENATE(xtr1,xtd3,K25,x_td1,xtd3,L25,x_td1,xtd3,M25,x_td1,xtd3,N25,x_td1,xtd3,O25,x_td1,xtd3,P25,x_td1,xtd3,Q25,x_td1,x_tr1)</f>
        <v>&lt;tr&gt;&lt;td class="right0808"&gt;新潟県&lt;/td&gt;_x000D_&lt;td class="right0808"&gt;5,265&lt;/td&gt;_x000D_&lt;td class="right0808"&gt;195&lt;/td&gt;_x000D_&lt;td class="right0808"&gt;6,148&lt;/td&gt;_x000D_&lt;td class="right0808"&gt;193&lt;/td&gt;_x000D_&lt;td class="right0808"&gt;0&lt;/td&gt;_x000D_&lt;td class="right0808"&gt;0&lt;/td&gt;_x000D_&lt;/tr&gt;</v>
      </c>
    </row>
    <row r="26" spans="2:23">
      <c r="B26" t="s">
        <v>36</v>
      </c>
      <c r="C26">
        <v>5311</v>
      </c>
      <c r="D26">
        <v>196</v>
      </c>
      <c r="E26">
        <v>6282</v>
      </c>
      <c r="F26">
        <v>197</v>
      </c>
      <c r="G26">
        <v>5392</v>
      </c>
      <c r="H26">
        <v>165</v>
      </c>
      <c r="K26" s="3" t="str">
        <f>TRIM(B26)</f>
        <v>富山県</v>
      </c>
      <c r="L26" s="4" t="str">
        <f t="shared" si="8"/>
        <v>5,311</v>
      </c>
      <c r="M26" s="4" t="str">
        <f t="shared" si="3"/>
        <v>196</v>
      </c>
      <c r="N26" s="4" t="str">
        <f t="shared" si="4"/>
        <v>6,282</v>
      </c>
      <c r="O26" s="4" t="str">
        <f t="shared" si="5"/>
        <v>197</v>
      </c>
      <c r="P26" s="4" t="str">
        <f t="shared" si="6"/>
        <v>5,392</v>
      </c>
      <c r="Q26" s="4" t="str">
        <f t="shared" si="7"/>
        <v>165</v>
      </c>
      <c r="R26" s="4"/>
      <c r="S26" s="4"/>
      <c r="W26" s="7" t="str">
        <f>CONCATENATE(xtr1,xtd3,K26,x_td1,xtd3,L26,x_td1,xtd3,M26,x_td1,xtd3,N26,x_td1,xtd3,O26,x_td1,xtd3,P26,x_td1,xtd3,Q26,x_td1,x_tr1)</f>
        <v>&lt;tr&gt;&lt;td class="right0808"&gt;富山県&lt;/td&gt;_x000D_&lt;td class="right0808"&gt;5,311&lt;/td&gt;_x000D_&lt;td class="right0808"&gt;196&lt;/td&gt;_x000D_&lt;td class="right0808"&gt;6,282&lt;/td&gt;_x000D_&lt;td class="right0808"&gt;197&lt;/td&gt;_x000D_&lt;td class="right0808"&gt;5,392&lt;/td&gt;_x000D_&lt;td class="right0808"&gt;165&lt;/td&gt;_x000D_&lt;/tr&gt;</v>
      </c>
    </row>
    <row r="27" spans="2:23">
      <c r="B27" t="s">
        <v>37</v>
      </c>
      <c r="C27">
        <v>4861</v>
      </c>
      <c r="D27">
        <v>195</v>
      </c>
      <c r="E27">
        <v>5711</v>
      </c>
      <c r="F27">
        <v>196</v>
      </c>
      <c r="G27">
        <v>5777</v>
      </c>
      <c r="H27">
        <v>189</v>
      </c>
      <c r="K27" s="3" t="str">
        <f>TRIM(B27)</f>
        <v>石川県</v>
      </c>
      <c r="L27" s="4" t="str">
        <f t="shared" si="8"/>
        <v>4,861</v>
      </c>
      <c r="M27" s="4" t="str">
        <f t="shared" si="3"/>
        <v>195</v>
      </c>
      <c r="N27" s="4" t="str">
        <f t="shared" si="4"/>
        <v>5,711</v>
      </c>
      <c r="O27" s="4" t="str">
        <f t="shared" si="5"/>
        <v>196</v>
      </c>
      <c r="P27" s="4" t="str">
        <f t="shared" si="6"/>
        <v>5,777</v>
      </c>
      <c r="Q27" s="4" t="str">
        <f t="shared" si="7"/>
        <v>189</v>
      </c>
      <c r="R27" s="4"/>
      <c r="S27" s="4"/>
      <c r="W27" s="7" t="str">
        <f>CONCATENATE(xtr1,xtd3,K27,x_td1,xtd3,L27,x_td1,xtd3,M27,x_td1,xtd3,N27,x_td1,xtd3,O27,x_td1,xtd3,P27,x_td1,xtd3,Q27,x_td1,x_tr1)</f>
        <v>&lt;tr&gt;&lt;td class="right0808"&gt;石川県&lt;/td&gt;_x000D_&lt;td class="right0808"&gt;4,861&lt;/td&gt;_x000D_&lt;td class="right0808"&gt;195&lt;/td&gt;_x000D_&lt;td class="right0808"&gt;5,711&lt;/td&gt;_x000D_&lt;td class="right0808"&gt;196&lt;/td&gt;_x000D_&lt;td class="right0808"&gt;5,777&lt;/td&gt;_x000D_&lt;td class="right0808"&gt;189&lt;/td&gt;_x000D_&lt;/tr&gt;</v>
      </c>
    </row>
    <row r="28" spans="2:23">
      <c r="B28" t="s">
        <v>38</v>
      </c>
      <c r="C28">
        <v>4685</v>
      </c>
      <c r="D28">
        <v>194</v>
      </c>
      <c r="E28">
        <v>5379</v>
      </c>
      <c r="F28">
        <v>192</v>
      </c>
      <c r="G28">
        <v>4900</v>
      </c>
      <c r="H28">
        <v>154</v>
      </c>
      <c r="K28" s="3" t="str">
        <f>TRIM(B28)</f>
        <v>福井県</v>
      </c>
      <c r="L28" s="4" t="str">
        <f t="shared" si="8"/>
        <v>4,685</v>
      </c>
      <c r="M28" s="4" t="str">
        <f t="shared" si="3"/>
        <v>194</v>
      </c>
      <c r="N28" s="4" t="str">
        <f t="shared" si="4"/>
        <v>5,379</v>
      </c>
      <c r="O28" s="4" t="str">
        <f t="shared" si="5"/>
        <v>192</v>
      </c>
      <c r="P28" s="4" t="str">
        <f t="shared" si="6"/>
        <v>4,900</v>
      </c>
      <c r="Q28" s="4" t="str">
        <f t="shared" si="7"/>
        <v>154</v>
      </c>
      <c r="R28" s="4"/>
      <c r="S28" s="4"/>
      <c r="W28" s="7" t="str">
        <f>CONCATENATE(xtr1,xtd3,K28,x_td1,xtd3,L28,x_td1,xtd3,M28,x_td1,xtd3,N28,x_td1,xtd3,O28,x_td1,xtd3,P28,x_td1,xtd3,Q28,x_td1,x_tr1)</f>
        <v>&lt;tr&gt;&lt;td class="right0808"&gt;福井県&lt;/td&gt;_x000D_&lt;td class="right0808"&gt;4,685&lt;/td&gt;_x000D_&lt;td class="right0808"&gt;194&lt;/td&gt;_x000D_&lt;td class="right0808"&gt;5,379&lt;/td&gt;_x000D_&lt;td class="right0808"&gt;192&lt;/td&gt;_x000D_&lt;td class="right0808"&gt;4,900&lt;/td&gt;_x000D_&lt;td class="right0808"&gt;154&lt;/td&gt;_x000D_&lt;/tr&gt;</v>
      </c>
    </row>
    <row r="29" spans="2:23">
      <c r="B29" t="s">
        <v>39</v>
      </c>
      <c r="C29">
        <v>5108</v>
      </c>
      <c r="D29">
        <v>195</v>
      </c>
      <c r="E29">
        <v>5827</v>
      </c>
      <c r="F29">
        <v>191</v>
      </c>
      <c r="G29">
        <v>4623</v>
      </c>
      <c r="H29">
        <v>178</v>
      </c>
      <c r="K29" s="3" t="str">
        <f>TRIM(B29)</f>
        <v>山梨県</v>
      </c>
      <c r="L29" s="4" t="str">
        <f t="shared" si="8"/>
        <v>5,108</v>
      </c>
      <c r="M29" s="4" t="str">
        <f t="shared" si="3"/>
        <v>195</v>
      </c>
      <c r="N29" s="4" t="str">
        <f t="shared" si="4"/>
        <v>5,827</v>
      </c>
      <c r="O29" s="4" t="str">
        <f t="shared" si="5"/>
        <v>191</v>
      </c>
      <c r="P29" s="4" t="str">
        <f t="shared" si="6"/>
        <v>4,623</v>
      </c>
      <c r="Q29" s="4" t="str">
        <f t="shared" si="7"/>
        <v>178</v>
      </c>
      <c r="R29" s="4"/>
      <c r="S29" s="4"/>
      <c r="W29" s="7" t="str">
        <f>CONCATENATE(xtr1,xtd3,K29,x_td1,xtd3,L29,x_td1,xtd3,M29,x_td1,xtd3,N29,x_td1,xtd3,O29,x_td1,xtd3,P29,x_td1,xtd3,Q29,x_td1,x_tr1)</f>
        <v>&lt;tr&gt;&lt;td class="right0808"&gt;山梨県&lt;/td&gt;_x000D_&lt;td class="right0808"&gt;5,108&lt;/td&gt;_x000D_&lt;td class="right0808"&gt;195&lt;/td&gt;_x000D_&lt;td class="right0808"&gt;5,827&lt;/td&gt;_x000D_&lt;td class="right0808"&gt;191&lt;/td&gt;_x000D_&lt;td class="right0808"&gt;4,623&lt;/td&gt;_x000D_&lt;td class="right0808"&gt;178&lt;/td&gt;_x000D_&lt;/tr&gt;</v>
      </c>
    </row>
    <row r="30" spans="2:23">
      <c r="B30" t="s">
        <v>40</v>
      </c>
      <c r="C30">
        <v>5250</v>
      </c>
      <c r="D30">
        <v>201</v>
      </c>
      <c r="E30">
        <v>6063</v>
      </c>
      <c r="F30">
        <v>199</v>
      </c>
      <c r="G30">
        <v>4873</v>
      </c>
      <c r="H30">
        <v>176</v>
      </c>
      <c r="K30" s="3" t="str">
        <f>TRIM(B30)</f>
        <v>長野県</v>
      </c>
      <c r="L30" s="4" t="str">
        <f t="shared" si="8"/>
        <v>5,250</v>
      </c>
      <c r="M30" s="4" t="str">
        <f t="shared" si="3"/>
        <v>201</v>
      </c>
      <c r="N30" s="4" t="str">
        <f t="shared" si="4"/>
        <v>6,063</v>
      </c>
      <c r="O30" s="4" t="str">
        <f t="shared" si="5"/>
        <v>199</v>
      </c>
      <c r="P30" s="4" t="str">
        <f t="shared" si="6"/>
        <v>4,873</v>
      </c>
      <c r="Q30" s="4" t="str">
        <f t="shared" si="7"/>
        <v>176</v>
      </c>
      <c r="R30" s="4"/>
      <c r="S30" s="4"/>
      <c r="W30" s="7" t="str">
        <f>CONCATENATE(xtr1,xtd3,K30,x_td1,xtd3,L30,x_td1,xtd3,M30,x_td1,xtd3,N30,x_td1,xtd3,O30,x_td1,xtd3,P30,x_td1,xtd3,Q30,x_td1,x_tr1)</f>
        <v>&lt;tr&gt;&lt;td class="right0808"&gt;長野県&lt;/td&gt;_x000D_&lt;td class="right0808"&gt;5,250&lt;/td&gt;_x000D_&lt;td class="right0808"&gt;201&lt;/td&gt;_x000D_&lt;td class="right0808"&gt;6,063&lt;/td&gt;_x000D_&lt;td class="right0808"&gt;199&lt;/td&gt;_x000D_&lt;td class="right0808"&gt;4,873&lt;/td&gt;_x000D_&lt;td class="right0808"&gt;176&lt;/td&gt;_x000D_&lt;/tr&gt;</v>
      </c>
    </row>
    <row r="31" spans="2:23">
      <c r="B31" t="s">
        <v>41</v>
      </c>
      <c r="C31">
        <v>4754</v>
      </c>
      <c r="D31">
        <v>199</v>
      </c>
      <c r="E31">
        <v>5501</v>
      </c>
      <c r="F31">
        <v>199</v>
      </c>
      <c r="G31">
        <v>5439</v>
      </c>
      <c r="H31">
        <v>179</v>
      </c>
      <c r="K31" s="3" t="str">
        <f>TRIM(B31)</f>
        <v>岐阜県</v>
      </c>
      <c r="L31" s="4" t="str">
        <f t="shared" si="8"/>
        <v>4,754</v>
      </c>
      <c r="M31" s="4" t="str">
        <f t="shared" si="3"/>
        <v>199</v>
      </c>
      <c r="N31" s="4" t="str">
        <f t="shared" si="4"/>
        <v>5,501</v>
      </c>
      <c r="O31" s="4" t="str">
        <f t="shared" si="5"/>
        <v>199</v>
      </c>
      <c r="P31" s="4" t="str">
        <f t="shared" si="6"/>
        <v>5,439</v>
      </c>
      <c r="Q31" s="4" t="str">
        <f t="shared" si="7"/>
        <v>179</v>
      </c>
      <c r="R31" s="4"/>
      <c r="S31" s="4"/>
      <c r="W31" s="7" t="str">
        <f>CONCATENATE(xtr1,xtd3,K31,x_td1,xtd3,L31,x_td1,xtd3,M31,x_td1,xtd3,N31,x_td1,xtd3,O31,x_td1,xtd3,P31,x_td1,xtd3,Q31,x_td1,x_tr1)</f>
        <v>&lt;tr&gt;&lt;td class="right0808"&gt;岐阜県&lt;/td&gt;_x000D_&lt;td class="right0808"&gt;4,754&lt;/td&gt;_x000D_&lt;td class="right0808"&gt;199&lt;/td&gt;_x000D_&lt;td class="right0808"&gt;5,501&lt;/td&gt;_x000D_&lt;td class="right0808"&gt;199&lt;/td&gt;_x000D_&lt;td class="right0808"&gt;5,439&lt;/td&gt;_x000D_&lt;td class="right0808"&gt;179&lt;/td&gt;_x000D_&lt;/tr&gt;</v>
      </c>
    </row>
    <row r="32" spans="2:23">
      <c r="B32" t="s">
        <v>42</v>
      </c>
      <c r="C32">
        <v>4688</v>
      </c>
      <c r="D32">
        <v>182</v>
      </c>
      <c r="E32">
        <v>5587</v>
      </c>
      <c r="F32">
        <v>182</v>
      </c>
      <c r="G32">
        <v>5176</v>
      </c>
      <c r="H32">
        <v>186</v>
      </c>
      <c r="K32" s="3" t="str">
        <f>TRIM(B32)</f>
        <v>静岡県</v>
      </c>
      <c r="L32" s="4" t="str">
        <f t="shared" si="8"/>
        <v>4,688</v>
      </c>
      <c r="M32" s="4" t="str">
        <f t="shared" si="3"/>
        <v>182</v>
      </c>
      <c r="N32" s="4" t="str">
        <f t="shared" si="4"/>
        <v>5,587</v>
      </c>
      <c r="O32" s="4" t="str">
        <f t="shared" si="5"/>
        <v>182</v>
      </c>
      <c r="P32" s="4" t="str">
        <f t="shared" si="6"/>
        <v>5,176</v>
      </c>
      <c r="Q32" s="4" t="str">
        <f t="shared" si="7"/>
        <v>186</v>
      </c>
      <c r="R32" s="4"/>
      <c r="S32" s="4"/>
      <c r="W32" s="7" t="str">
        <f>CONCATENATE(xtr1,xtd3,K32,x_td1,xtd3,L32,x_td1,xtd3,M32,x_td1,xtd3,N32,x_td1,xtd3,O32,x_td1,xtd3,P32,x_td1,xtd3,Q32,x_td1,x_tr1)</f>
        <v>&lt;tr&gt;&lt;td class="right0808"&gt;静岡県&lt;/td&gt;_x000D_&lt;td class="right0808"&gt;4,688&lt;/td&gt;_x000D_&lt;td class="right0808"&gt;182&lt;/td&gt;_x000D_&lt;td class="right0808"&gt;5,587&lt;/td&gt;_x000D_&lt;td class="right0808"&gt;182&lt;/td&gt;_x000D_&lt;td class="right0808"&gt;5,176&lt;/td&gt;_x000D_&lt;td class="right0808"&gt;186&lt;/td&gt;_x000D_&lt;/tr&gt;</v>
      </c>
    </row>
    <row r="33" spans="2:23">
      <c r="B33" t="s">
        <v>43</v>
      </c>
      <c r="C33">
        <v>4457</v>
      </c>
      <c r="D33">
        <v>187</v>
      </c>
      <c r="E33">
        <v>5252</v>
      </c>
      <c r="F33">
        <v>182</v>
      </c>
      <c r="G33">
        <v>4835</v>
      </c>
      <c r="H33">
        <v>171</v>
      </c>
      <c r="K33" s="3" t="str">
        <f>TRIM(B33)</f>
        <v>愛知県</v>
      </c>
      <c r="L33" s="4" t="str">
        <f t="shared" si="8"/>
        <v>4,457</v>
      </c>
      <c r="M33" s="4" t="str">
        <f t="shared" si="3"/>
        <v>187</v>
      </c>
      <c r="N33" s="4" t="str">
        <f t="shared" si="4"/>
        <v>5,252</v>
      </c>
      <c r="O33" s="4" t="str">
        <f t="shared" si="5"/>
        <v>182</v>
      </c>
      <c r="P33" s="4" t="str">
        <f t="shared" si="6"/>
        <v>4,835</v>
      </c>
      <c r="Q33" s="4" t="str">
        <f t="shared" si="7"/>
        <v>171</v>
      </c>
      <c r="R33" s="4"/>
      <c r="S33" s="4"/>
      <c r="W33" s="7" t="str">
        <f>CONCATENATE(xtr1,xtd3,K33,x_td1,xtd3,L33,x_td1,xtd3,M33,x_td1,xtd3,N33,x_td1,xtd3,O33,x_td1,xtd3,P33,x_td1,xtd3,Q33,x_td1,x_tr1)</f>
        <v>&lt;tr&gt;&lt;td class="right0808"&gt;愛知県&lt;/td&gt;_x000D_&lt;td class="right0808"&gt;4,457&lt;/td&gt;_x000D_&lt;td class="right0808"&gt;187&lt;/td&gt;_x000D_&lt;td class="right0808"&gt;5,252&lt;/td&gt;_x000D_&lt;td class="right0808"&gt;182&lt;/td&gt;_x000D_&lt;td class="right0808"&gt;4,835&lt;/td&gt;_x000D_&lt;td class="right0808"&gt;171&lt;/td&gt;_x000D_&lt;/tr&gt;</v>
      </c>
    </row>
    <row r="34" spans="2:23">
      <c r="B34" t="s">
        <v>44</v>
      </c>
      <c r="C34">
        <v>4441</v>
      </c>
      <c r="D34">
        <v>188</v>
      </c>
      <c r="E34">
        <v>4917</v>
      </c>
      <c r="F34">
        <v>186</v>
      </c>
      <c r="G34">
        <v>0</v>
      </c>
      <c r="H34">
        <v>0</v>
      </c>
      <c r="K34" s="3" t="str">
        <f>TRIM(B34)</f>
        <v>三重県</v>
      </c>
      <c r="L34" s="4" t="str">
        <f t="shared" si="8"/>
        <v>4,441</v>
      </c>
      <c r="M34" s="4" t="str">
        <f t="shared" si="3"/>
        <v>188</v>
      </c>
      <c r="N34" s="4" t="str">
        <f t="shared" si="4"/>
        <v>4,917</v>
      </c>
      <c r="O34" s="4" t="str">
        <f t="shared" si="5"/>
        <v>186</v>
      </c>
      <c r="P34" s="4" t="str">
        <f t="shared" si="6"/>
        <v>0</v>
      </c>
      <c r="Q34" s="4" t="str">
        <f t="shared" si="7"/>
        <v>0</v>
      </c>
      <c r="R34" s="4"/>
      <c r="S34" s="4"/>
      <c r="W34" s="7" t="str">
        <f>CONCATENATE(xtr1,xtd3,K34,x_td1,xtd3,L34,x_td1,xtd3,M34,x_td1,xtd3,N34,x_td1,xtd3,O34,x_td1,xtd3,P34,x_td1,xtd3,Q34,x_td1,x_tr1)</f>
        <v>&lt;tr&gt;&lt;td class="right0808"&gt;三重県&lt;/td&gt;_x000D_&lt;td class="right0808"&gt;4,441&lt;/td&gt;_x000D_&lt;td class="right0808"&gt;188&lt;/td&gt;_x000D_&lt;td class="right0808"&gt;4,917&lt;/td&gt;_x000D_&lt;td class="right0808"&gt;186&lt;/td&gt;_x000D_&lt;td class="right0808"&gt;0&lt;/td&gt;_x000D_&lt;td class="right0808"&gt;0&lt;/td&gt;_x000D_&lt;/tr&gt;</v>
      </c>
    </row>
    <row r="35" spans="2:23">
      <c r="B35" t="s">
        <v>45</v>
      </c>
      <c r="C35">
        <v>3933</v>
      </c>
      <c r="D35">
        <v>189</v>
      </c>
      <c r="E35">
        <v>4493</v>
      </c>
      <c r="F35">
        <v>186</v>
      </c>
      <c r="G35">
        <v>4952</v>
      </c>
      <c r="H35">
        <v>181</v>
      </c>
      <c r="K35" s="3" t="str">
        <f>TRIM(B35)</f>
        <v>滋賀県</v>
      </c>
      <c r="L35" s="4" t="str">
        <f t="shared" si="8"/>
        <v>3,933</v>
      </c>
      <c r="M35" s="4" t="str">
        <f t="shared" si="3"/>
        <v>189</v>
      </c>
      <c r="N35" s="4" t="str">
        <f t="shared" si="4"/>
        <v>4,493</v>
      </c>
      <c r="O35" s="4" t="str">
        <f t="shared" si="5"/>
        <v>186</v>
      </c>
      <c r="P35" s="4" t="str">
        <f t="shared" si="6"/>
        <v>4,952</v>
      </c>
      <c r="Q35" s="4" t="str">
        <f t="shared" si="7"/>
        <v>181</v>
      </c>
      <c r="R35" s="4"/>
      <c r="S35" s="4"/>
      <c r="W35" s="7" t="str">
        <f>CONCATENATE(xtr1,xtd3,K35,x_td1,xtd3,L35,x_td1,xtd3,M35,x_td1,xtd3,N35,x_td1,xtd3,O35,x_td1,xtd3,P35,x_td1,xtd3,Q35,x_td1,x_tr1)</f>
        <v>&lt;tr&gt;&lt;td class="right0808"&gt;滋賀県&lt;/td&gt;_x000D_&lt;td class="right0808"&gt;3,933&lt;/td&gt;_x000D_&lt;td class="right0808"&gt;189&lt;/td&gt;_x000D_&lt;td class="right0808"&gt;4,493&lt;/td&gt;_x000D_&lt;td class="right0808"&gt;186&lt;/td&gt;_x000D_&lt;td class="right0808"&gt;4,952&lt;/td&gt;_x000D_&lt;td class="right0808"&gt;181&lt;/td&gt;_x000D_&lt;/tr&gt;</v>
      </c>
    </row>
    <row r="36" spans="2:23">
      <c r="B36" t="s">
        <v>46</v>
      </c>
      <c r="C36">
        <v>4516</v>
      </c>
      <c r="D36">
        <v>192</v>
      </c>
      <c r="E36">
        <v>5006</v>
      </c>
      <c r="F36">
        <v>180</v>
      </c>
      <c r="G36">
        <v>5820</v>
      </c>
      <c r="H36">
        <v>175</v>
      </c>
      <c r="K36" s="3" t="str">
        <f>TRIM(B36)</f>
        <v>京都府</v>
      </c>
      <c r="L36" s="4" t="str">
        <f t="shared" si="8"/>
        <v>4,516</v>
      </c>
      <c r="M36" s="4" t="str">
        <f t="shared" si="3"/>
        <v>192</v>
      </c>
      <c r="N36" s="4" t="str">
        <f t="shared" si="4"/>
        <v>5,006</v>
      </c>
      <c r="O36" s="4" t="str">
        <f t="shared" si="5"/>
        <v>180</v>
      </c>
      <c r="P36" s="4" t="str">
        <f t="shared" si="6"/>
        <v>5,820</v>
      </c>
      <c r="Q36" s="4" t="str">
        <f t="shared" si="7"/>
        <v>175</v>
      </c>
      <c r="R36" s="4"/>
      <c r="S36" s="4"/>
      <c r="W36" s="7" t="str">
        <f>CONCATENATE(xtr1,xtd3,K36,x_td1,xtd3,L36,x_td1,xtd3,M36,x_td1,xtd3,N36,x_td1,xtd3,O36,x_td1,xtd3,P36,x_td1,xtd3,Q36,x_td1,x_tr1)</f>
        <v>&lt;tr&gt;&lt;td class="right0808"&gt;京都府&lt;/td&gt;_x000D_&lt;td class="right0808"&gt;4,516&lt;/td&gt;_x000D_&lt;td class="right0808"&gt;192&lt;/td&gt;_x000D_&lt;td class="right0808"&gt;5,006&lt;/td&gt;_x000D_&lt;td class="right0808"&gt;180&lt;/td&gt;_x000D_&lt;td class="right0808"&gt;5,820&lt;/td&gt;_x000D_&lt;td class="right0808"&gt;175&lt;/td&gt;_x000D_&lt;/tr&gt;</v>
      </c>
    </row>
    <row r="37" spans="2:23">
      <c r="B37" t="s">
        <v>47</v>
      </c>
      <c r="C37">
        <v>4400</v>
      </c>
      <c r="D37">
        <v>192</v>
      </c>
      <c r="E37">
        <v>5251</v>
      </c>
      <c r="F37">
        <v>182</v>
      </c>
      <c r="G37">
        <v>4550</v>
      </c>
      <c r="H37">
        <v>138</v>
      </c>
      <c r="K37" s="3" t="str">
        <f>TRIM(B37)</f>
        <v>大阪府</v>
      </c>
      <c r="L37" s="4" t="str">
        <f t="shared" si="8"/>
        <v>4,400</v>
      </c>
      <c r="M37" s="4" t="str">
        <f t="shared" si="3"/>
        <v>192</v>
      </c>
      <c r="N37" s="4" t="str">
        <f t="shared" si="4"/>
        <v>5,251</v>
      </c>
      <c r="O37" s="4" t="str">
        <f t="shared" si="5"/>
        <v>182</v>
      </c>
      <c r="P37" s="4" t="str">
        <f t="shared" si="6"/>
        <v>4,550</v>
      </c>
      <c r="Q37" s="4" t="str">
        <f t="shared" si="7"/>
        <v>138</v>
      </c>
      <c r="R37" s="4"/>
      <c r="S37" s="4"/>
      <c r="W37" s="7" t="str">
        <f>CONCATENATE(xtr1,xtd3,K37,x_td1,xtd3,L37,x_td1,xtd3,M37,x_td1,xtd3,N37,x_td1,xtd3,O37,x_td1,xtd3,P37,x_td1,xtd3,Q37,x_td1,x_tr1)</f>
        <v>&lt;tr&gt;&lt;td class="right0808"&gt;大阪府&lt;/td&gt;_x000D_&lt;td class="right0808"&gt;4,400&lt;/td&gt;_x000D_&lt;td class="right0808"&gt;192&lt;/td&gt;_x000D_&lt;td class="right0808"&gt;5,251&lt;/td&gt;_x000D_&lt;td class="right0808"&gt;182&lt;/td&gt;_x000D_&lt;td class="right0808"&gt;4,550&lt;/td&gt;_x000D_&lt;td class="right0808"&gt;138&lt;/td&gt;_x000D_&lt;/tr&gt;</v>
      </c>
    </row>
    <row r="38" spans="2:23">
      <c r="B38" t="s">
        <v>48</v>
      </c>
      <c r="C38">
        <v>4306</v>
      </c>
      <c r="D38">
        <v>187</v>
      </c>
      <c r="E38">
        <v>4897</v>
      </c>
      <c r="F38">
        <v>178</v>
      </c>
      <c r="G38">
        <v>3859</v>
      </c>
      <c r="H38">
        <v>156</v>
      </c>
      <c r="K38" s="3" t="str">
        <f>TRIM(B38)</f>
        <v>兵庫県</v>
      </c>
      <c r="L38" s="4" t="str">
        <f t="shared" si="8"/>
        <v>4,306</v>
      </c>
      <c r="M38" s="4" t="str">
        <f t="shared" si="3"/>
        <v>187</v>
      </c>
      <c r="N38" s="4" t="str">
        <f t="shared" si="4"/>
        <v>4,897</v>
      </c>
      <c r="O38" s="4" t="str">
        <f t="shared" si="5"/>
        <v>178</v>
      </c>
      <c r="P38" s="4" t="str">
        <f t="shared" si="6"/>
        <v>3,859</v>
      </c>
      <c r="Q38" s="4" t="str">
        <f t="shared" si="7"/>
        <v>156</v>
      </c>
      <c r="R38" s="4"/>
      <c r="S38" s="4"/>
      <c r="W38" s="7" t="str">
        <f>CONCATENATE(xtr1,xtd3,K38,x_td1,xtd3,L38,x_td1,xtd3,M38,x_td1,xtd3,N38,x_td1,xtd3,O38,x_td1,xtd3,P38,x_td1,xtd3,Q38,x_td1,x_tr1)</f>
        <v>&lt;tr&gt;&lt;td class="right0808"&gt;兵庫県&lt;/td&gt;_x000D_&lt;td class="right0808"&gt;4,306&lt;/td&gt;_x000D_&lt;td class="right0808"&gt;187&lt;/td&gt;_x000D_&lt;td class="right0808"&gt;4,897&lt;/td&gt;_x000D_&lt;td class="right0808"&gt;178&lt;/td&gt;_x000D_&lt;td class="right0808"&gt;3,859&lt;/td&gt;_x000D_&lt;td class="right0808"&gt;156&lt;/td&gt;_x000D_&lt;/tr&gt;</v>
      </c>
    </row>
    <row r="39" spans="2:23">
      <c r="B39" t="s">
        <v>49</v>
      </c>
      <c r="C39">
        <v>4385</v>
      </c>
      <c r="D39">
        <v>186</v>
      </c>
      <c r="E39">
        <v>4824</v>
      </c>
      <c r="F39">
        <v>178</v>
      </c>
      <c r="G39">
        <v>0</v>
      </c>
      <c r="H39">
        <v>0</v>
      </c>
      <c r="K39" s="3" t="str">
        <f>TRIM(B39)</f>
        <v>奈良県</v>
      </c>
      <c r="L39" s="4" t="str">
        <f t="shared" si="8"/>
        <v>4,385</v>
      </c>
      <c r="M39" s="4" t="str">
        <f t="shared" si="3"/>
        <v>186</v>
      </c>
      <c r="N39" s="4" t="str">
        <f t="shared" si="4"/>
        <v>4,824</v>
      </c>
      <c r="O39" s="4" t="str">
        <f t="shared" si="5"/>
        <v>178</v>
      </c>
      <c r="P39" s="4" t="str">
        <f t="shared" si="6"/>
        <v>0</v>
      </c>
      <c r="Q39" s="4" t="str">
        <f t="shared" si="7"/>
        <v>0</v>
      </c>
      <c r="R39" s="4"/>
      <c r="S39" s="4"/>
      <c r="W39" s="7" t="str">
        <f>CONCATENATE(xtr1,xtd3,K39,x_td1,xtd3,L39,x_td1,xtd3,M39,x_td1,xtd3,N39,x_td1,xtd3,O39,x_td1,xtd3,P39,x_td1,xtd3,Q39,x_td1,x_tr1)</f>
        <v>&lt;tr&gt;&lt;td class="right0808"&gt;奈良県&lt;/td&gt;_x000D_&lt;td class="right0808"&gt;4,385&lt;/td&gt;_x000D_&lt;td class="right0808"&gt;186&lt;/td&gt;_x000D_&lt;td class="right0808"&gt;4,824&lt;/td&gt;_x000D_&lt;td class="right0808"&gt;178&lt;/td&gt;_x000D_&lt;td class="right0808"&gt;0&lt;/td&gt;_x000D_&lt;td class="right0808"&gt;0&lt;/td&gt;_x000D_&lt;/tr&gt;</v>
      </c>
    </row>
    <row r="40" spans="2:23">
      <c r="B40" t="s">
        <v>50</v>
      </c>
      <c r="C40">
        <v>4552</v>
      </c>
      <c r="D40">
        <v>192</v>
      </c>
      <c r="E40">
        <v>5069</v>
      </c>
      <c r="F40">
        <v>189</v>
      </c>
      <c r="G40">
        <v>0</v>
      </c>
      <c r="H40">
        <v>0</v>
      </c>
      <c r="K40" s="3" t="str">
        <f>TRIM(B40)</f>
        <v>和歌山県</v>
      </c>
      <c r="L40" s="4" t="str">
        <f t="shared" si="8"/>
        <v>4,552</v>
      </c>
      <c r="M40" s="4" t="str">
        <f t="shared" si="3"/>
        <v>192</v>
      </c>
      <c r="N40" s="4" t="str">
        <f t="shared" si="4"/>
        <v>5,069</v>
      </c>
      <c r="O40" s="4" t="str">
        <f t="shared" si="5"/>
        <v>189</v>
      </c>
      <c r="P40" s="4" t="str">
        <f t="shared" si="6"/>
        <v>0</v>
      </c>
      <c r="Q40" s="4" t="str">
        <f t="shared" si="7"/>
        <v>0</v>
      </c>
      <c r="R40" s="4"/>
      <c r="S40" s="4"/>
      <c r="W40" s="7" t="str">
        <f>CONCATENATE(xtr1,xtd3,K40,x_td1,xtd3,L40,x_td1,xtd3,M40,x_td1,xtd3,N40,x_td1,xtd3,O40,x_td1,xtd3,P40,x_td1,xtd3,Q40,x_td1,x_tr1)</f>
        <v>&lt;tr&gt;&lt;td class="right0808"&gt;和歌山県&lt;/td&gt;_x000D_&lt;td class="right0808"&gt;4,552&lt;/td&gt;_x000D_&lt;td class="right0808"&gt;192&lt;/td&gt;_x000D_&lt;td class="right0808"&gt;5,069&lt;/td&gt;_x000D_&lt;td class="right0808"&gt;189&lt;/td&gt;_x000D_&lt;td class="right0808"&gt;0&lt;/td&gt;_x000D_&lt;td class="right0808"&gt;0&lt;/td&gt;_x000D_&lt;/tr&gt;</v>
      </c>
    </row>
    <row r="41" spans="2:23">
      <c r="B41" t="s">
        <v>51</v>
      </c>
      <c r="C41">
        <v>4985</v>
      </c>
      <c r="D41">
        <v>192</v>
      </c>
      <c r="E41">
        <v>5736</v>
      </c>
      <c r="F41">
        <v>190</v>
      </c>
      <c r="G41">
        <v>0</v>
      </c>
      <c r="H41">
        <v>0</v>
      </c>
      <c r="K41" s="3" t="str">
        <f>TRIM(B41)</f>
        <v>鳥取県</v>
      </c>
      <c r="L41" s="4" t="str">
        <f t="shared" si="8"/>
        <v>4,985</v>
      </c>
      <c r="M41" s="4" t="str">
        <f t="shared" si="3"/>
        <v>192</v>
      </c>
      <c r="N41" s="4" t="str">
        <f t="shared" si="4"/>
        <v>5,736</v>
      </c>
      <c r="O41" s="4" t="str">
        <f t="shared" si="5"/>
        <v>190</v>
      </c>
      <c r="P41" s="4" t="str">
        <f t="shared" si="6"/>
        <v>0</v>
      </c>
      <c r="Q41" s="4" t="str">
        <f t="shared" si="7"/>
        <v>0</v>
      </c>
      <c r="R41" s="4"/>
      <c r="S41" s="4"/>
      <c r="W41" s="7" t="str">
        <f>CONCATENATE(xtr1,xtd3,K41,x_td1,xtd3,L41,x_td1,xtd3,M41,x_td1,xtd3,N41,x_td1,xtd3,O41,x_td1,xtd3,P41,x_td1,xtd3,Q41,x_td1,x_tr1)</f>
        <v>&lt;tr&gt;&lt;td class="right0808"&gt;鳥取県&lt;/td&gt;_x000D_&lt;td class="right0808"&gt;4,985&lt;/td&gt;_x000D_&lt;td class="right0808"&gt;192&lt;/td&gt;_x000D_&lt;td class="right0808"&gt;5,736&lt;/td&gt;_x000D_&lt;td class="right0808"&gt;190&lt;/td&gt;_x000D_&lt;td class="right0808"&gt;0&lt;/td&gt;_x000D_&lt;td class="right0808"&gt;0&lt;/td&gt;_x000D_&lt;/tr&gt;</v>
      </c>
    </row>
    <row r="42" spans="2:23">
      <c r="B42" t="s">
        <v>52</v>
      </c>
      <c r="C42">
        <v>4834</v>
      </c>
      <c r="D42">
        <v>196</v>
      </c>
      <c r="E42">
        <v>5637</v>
      </c>
      <c r="F42">
        <v>198</v>
      </c>
      <c r="G42">
        <v>0</v>
      </c>
      <c r="H42">
        <v>0</v>
      </c>
      <c r="K42" s="3" t="str">
        <f>TRIM(B42)</f>
        <v>島根県</v>
      </c>
      <c r="L42" s="4" t="str">
        <f t="shared" si="8"/>
        <v>4,834</v>
      </c>
      <c r="M42" s="4" t="str">
        <f t="shared" si="3"/>
        <v>196</v>
      </c>
      <c r="N42" s="4" t="str">
        <f t="shared" si="4"/>
        <v>5,637</v>
      </c>
      <c r="O42" s="4" t="str">
        <f t="shared" si="5"/>
        <v>198</v>
      </c>
      <c r="P42" s="4" t="str">
        <f t="shared" si="6"/>
        <v>0</v>
      </c>
      <c r="Q42" s="4" t="str">
        <f t="shared" si="7"/>
        <v>0</v>
      </c>
      <c r="R42" s="4"/>
      <c r="S42" s="4"/>
      <c r="W42" s="7" t="str">
        <f>CONCATENATE(xtr1,xtd3,K42,x_td1,xtd3,L42,x_td1,xtd3,M42,x_td1,xtd3,N42,x_td1,xtd3,O42,x_td1,xtd3,P42,x_td1,xtd3,Q42,x_td1,x_tr1)</f>
        <v>&lt;tr&gt;&lt;td class="right0808"&gt;島根県&lt;/td&gt;_x000D_&lt;td class="right0808"&gt;4,834&lt;/td&gt;_x000D_&lt;td class="right0808"&gt;196&lt;/td&gt;_x000D_&lt;td class="right0808"&gt;5,637&lt;/td&gt;_x000D_&lt;td class="right0808"&gt;198&lt;/td&gt;_x000D_&lt;td class="right0808"&gt;0&lt;/td&gt;_x000D_&lt;td class="right0808"&gt;0&lt;/td&gt;_x000D_&lt;/tr&gt;</v>
      </c>
    </row>
    <row r="43" spans="2:23">
      <c r="B43" t="s">
        <v>53</v>
      </c>
      <c r="C43">
        <v>5155</v>
      </c>
      <c r="D43">
        <v>193</v>
      </c>
      <c r="E43">
        <v>5864</v>
      </c>
      <c r="F43">
        <v>189</v>
      </c>
      <c r="G43">
        <v>5749</v>
      </c>
      <c r="H43">
        <v>186</v>
      </c>
      <c r="K43" s="3" t="str">
        <f>TRIM(B43)</f>
        <v>岡山県</v>
      </c>
      <c r="L43" s="4" t="str">
        <f t="shared" si="8"/>
        <v>5,155</v>
      </c>
      <c r="M43" s="4" t="str">
        <f t="shared" si="3"/>
        <v>193</v>
      </c>
      <c r="N43" s="4" t="str">
        <f t="shared" si="4"/>
        <v>5,864</v>
      </c>
      <c r="O43" s="4" t="str">
        <f t="shared" si="5"/>
        <v>189</v>
      </c>
      <c r="P43" s="4" t="str">
        <f t="shared" si="6"/>
        <v>5,749</v>
      </c>
      <c r="Q43" s="4" t="str">
        <f t="shared" si="7"/>
        <v>186</v>
      </c>
      <c r="R43" s="4"/>
      <c r="S43" s="4"/>
      <c r="W43" s="7" t="str">
        <f>CONCATENATE(xtr1,xtd3,K43,x_td1,xtd3,L43,x_td1,xtd3,M43,x_td1,xtd3,N43,x_td1,xtd3,O43,x_td1,xtd3,P43,x_td1,xtd3,Q43,x_td1,x_tr1)</f>
        <v>&lt;tr&gt;&lt;td class="right0808"&gt;岡山県&lt;/td&gt;_x000D_&lt;td class="right0808"&gt;5,155&lt;/td&gt;_x000D_&lt;td class="right0808"&gt;193&lt;/td&gt;_x000D_&lt;td class="right0808"&gt;5,864&lt;/td&gt;_x000D_&lt;td class="right0808"&gt;189&lt;/td&gt;_x000D_&lt;td class="right0808"&gt;5,749&lt;/td&gt;_x000D_&lt;td class="right0808"&gt;186&lt;/td&gt;_x000D_&lt;/tr&gt;</v>
      </c>
    </row>
    <row r="44" spans="2:23">
      <c r="B44" t="s">
        <v>54</v>
      </c>
      <c r="C44">
        <v>4776</v>
      </c>
      <c r="D44">
        <v>198</v>
      </c>
      <c r="E44">
        <v>5414</v>
      </c>
      <c r="F44">
        <v>193</v>
      </c>
      <c r="G44">
        <v>6324</v>
      </c>
      <c r="H44">
        <v>186</v>
      </c>
      <c r="K44" s="3" t="str">
        <f>TRIM(B44)</f>
        <v>広島県</v>
      </c>
      <c r="L44" s="4" t="str">
        <f t="shared" si="8"/>
        <v>4,776</v>
      </c>
      <c r="M44" s="4" t="str">
        <f t="shared" si="3"/>
        <v>198</v>
      </c>
      <c r="N44" s="4" t="str">
        <f t="shared" si="4"/>
        <v>5,414</v>
      </c>
      <c r="O44" s="4" t="str">
        <f t="shared" si="5"/>
        <v>193</v>
      </c>
      <c r="P44" s="4" t="str">
        <f t="shared" si="6"/>
        <v>6,324</v>
      </c>
      <c r="Q44" s="4" t="str">
        <f t="shared" si="7"/>
        <v>186</v>
      </c>
      <c r="R44" s="4"/>
      <c r="S44" s="4"/>
      <c r="W44" s="7" t="str">
        <f>CONCATENATE(xtr1,xtd3,K44,x_td1,xtd3,L44,x_td1,xtd3,M44,x_td1,xtd3,N44,x_td1,xtd3,O44,x_td1,xtd3,P44,x_td1,xtd3,Q44,x_td1,x_tr1)</f>
        <v>&lt;tr&gt;&lt;td class="right0808"&gt;広島県&lt;/td&gt;_x000D_&lt;td class="right0808"&gt;4,776&lt;/td&gt;_x000D_&lt;td class="right0808"&gt;198&lt;/td&gt;_x000D_&lt;td class="right0808"&gt;5,414&lt;/td&gt;_x000D_&lt;td class="right0808"&gt;193&lt;/td&gt;_x000D_&lt;td class="right0808"&gt;6,324&lt;/td&gt;_x000D_&lt;td class="right0808"&gt;186&lt;/td&gt;_x000D_&lt;/tr&gt;</v>
      </c>
    </row>
    <row r="45" spans="2:23">
      <c r="B45" t="s">
        <v>55</v>
      </c>
      <c r="C45">
        <v>4787</v>
      </c>
      <c r="D45">
        <v>193</v>
      </c>
      <c r="E45">
        <v>5408</v>
      </c>
      <c r="F45">
        <v>190</v>
      </c>
      <c r="G45">
        <v>3579</v>
      </c>
      <c r="H45">
        <v>147</v>
      </c>
      <c r="K45" s="3" t="str">
        <f>TRIM(B45)</f>
        <v>山口県</v>
      </c>
      <c r="L45" s="4" t="str">
        <f t="shared" si="8"/>
        <v>4,787</v>
      </c>
      <c r="M45" s="4" t="str">
        <f t="shared" si="3"/>
        <v>193</v>
      </c>
      <c r="N45" s="4" t="str">
        <f t="shared" si="4"/>
        <v>5,408</v>
      </c>
      <c r="O45" s="4" t="str">
        <f t="shared" si="5"/>
        <v>190</v>
      </c>
      <c r="P45" s="4" t="str">
        <f t="shared" si="6"/>
        <v>3,579</v>
      </c>
      <c r="Q45" s="4" t="str">
        <f t="shared" si="7"/>
        <v>147</v>
      </c>
      <c r="R45" s="4"/>
      <c r="S45" s="4"/>
      <c r="W45" s="7" t="str">
        <f>CONCATENATE(xtr1,xtd3,K45,x_td1,xtd3,L45,x_td1,xtd3,M45,x_td1,xtd3,N45,x_td1,xtd3,O45,x_td1,xtd3,P45,x_td1,xtd3,Q45,x_td1,x_tr1)</f>
        <v>&lt;tr&gt;&lt;td class="right0808"&gt;山口県&lt;/td&gt;_x000D_&lt;td class="right0808"&gt;4,787&lt;/td&gt;_x000D_&lt;td class="right0808"&gt;193&lt;/td&gt;_x000D_&lt;td class="right0808"&gt;5,408&lt;/td&gt;_x000D_&lt;td class="right0808"&gt;190&lt;/td&gt;_x000D_&lt;td class="right0808"&gt;3,579&lt;/td&gt;_x000D_&lt;td class="right0808"&gt;147&lt;/td&gt;_x000D_&lt;/tr&gt;</v>
      </c>
    </row>
    <row r="46" spans="2:23">
      <c r="B46" t="s">
        <v>56</v>
      </c>
      <c r="C46">
        <v>5256</v>
      </c>
      <c r="D46">
        <v>194</v>
      </c>
      <c r="E46">
        <v>5761</v>
      </c>
      <c r="F46">
        <v>192</v>
      </c>
      <c r="G46">
        <v>0</v>
      </c>
      <c r="H46">
        <v>0</v>
      </c>
      <c r="K46" s="3" t="str">
        <f>TRIM(B46)</f>
        <v>徳島県</v>
      </c>
      <c r="L46" s="4" t="str">
        <f t="shared" si="8"/>
        <v>5,256</v>
      </c>
      <c r="M46" s="4" t="str">
        <f t="shared" si="3"/>
        <v>194</v>
      </c>
      <c r="N46" s="4" t="str">
        <f t="shared" si="4"/>
        <v>5,761</v>
      </c>
      <c r="O46" s="4" t="str">
        <f t="shared" si="5"/>
        <v>192</v>
      </c>
      <c r="P46" s="4" t="str">
        <f t="shared" si="6"/>
        <v>0</v>
      </c>
      <c r="Q46" s="4" t="str">
        <f t="shared" si="7"/>
        <v>0</v>
      </c>
      <c r="R46" s="4"/>
      <c r="S46" s="4"/>
      <c r="W46" s="7" t="str">
        <f>CONCATENATE(xtr1,xtd3,K46,x_td1,xtd3,L46,x_td1,xtd3,M46,x_td1,xtd3,N46,x_td1,xtd3,O46,x_td1,xtd3,P46,x_td1,xtd3,Q46,x_td1,x_tr1)</f>
        <v>&lt;tr&gt;&lt;td class="right0808"&gt;徳島県&lt;/td&gt;_x000D_&lt;td class="right0808"&gt;5,256&lt;/td&gt;_x000D_&lt;td class="right0808"&gt;194&lt;/td&gt;_x000D_&lt;td class="right0808"&gt;5,761&lt;/td&gt;_x000D_&lt;td class="right0808"&gt;192&lt;/td&gt;_x000D_&lt;td class="right0808"&gt;0&lt;/td&gt;_x000D_&lt;td class="right0808"&gt;0&lt;/td&gt;_x000D_&lt;/tr&gt;</v>
      </c>
    </row>
    <row r="47" spans="2:23">
      <c r="B47" t="s">
        <v>57</v>
      </c>
      <c r="C47">
        <v>4510</v>
      </c>
      <c r="D47">
        <v>184</v>
      </c>
      <c r="E47">
        <v>4896</v>
      </c>
      <c r="F47">
        <v>177</v>
      </c>
      <c r="G47">
        <v>0</v>
      </c>
      <c r="H47">
        <v>0</v>
      </c>
      <c r="K47" s="3" t="str">
        <f>TRIM(B47)</f>
        <v>香川県</v>
      </c>
      <c r="L47" s="4" t="str">
        <f t="shared" si="8"/>
        <v>4,510</v>
      </c>
      <c r="M47" s="4" t="str">
        <f t="shared" si="3"/>
        <v>184</v>
      </c>
      <c r="N47" s="4" t="str">
        <f t="shared" si="4"/>
        <v>4,896</v>
      </c>
      <c r="O47" s="4" t="str">
        <f t="shared" si="5"/>
        <v>177</v>
      </c>
      <c r="P47" s="4" t="str">
        <f t="shared" si="6"/>
        <v>0</v>
      </c>
      <c r="Q47" s="4" t="str">
        <f t="shared" si="7"/>
        <v>0</v>
      </c>
      <c r="R47" s="4"/>
      <c r="S47" s="4"/>
      <c r="W47" s="7" t="str">
        <f>CONCATENATE(xtr1,xtd3,K47,x_td1,xtd3,L47,x_td1,xtd3,M47,x_td1,xtd3,N47,x_td1,xtd3,O47,x_td1,xtd3,P47,x_td1,xtd3,Q47,x_td1,x_tr1)</f>
        <v>&lt;tr&gt;&lt;td class="right0808"&gt;香川県&lt;/td&gt;_x000D_&lt;td class="right0808"&gt;4,510&lt;/td&gt;_x000D_&lt;td class="right0808"&gt;184&lt;/td&gt;_x000D_&lt;td class="right0808"&gt;4,896&lt;/td&gt;_x000D_&lt;td class="right0808"&gt;177&lt;/td&gt;_x000D_&lt;td class="right0808"&gt;0&lt;/td&gt;_x000D_&lt;td class="right0808"&gt;0&lt;/td&gt;_x000D_&lt;/tr&gt;</v>
      </c>
    </row>
    <row r="48" spans="2:23">
      <c r="B48" t="s">
        <v>58</v>
      </c>
      <c r="C48">
        <v>4380</v>
      </c>
      <c r="D48">
        <v>188</v>
      </c>
      <c r="E48">
        <v>4863</v>
      </c>
      <c r="F48">
        <v>182</v>
      </c>
      <c r="G48">
        <v>0</v>
      </c>
      <c r="H48">
        <v>0</v>
      </c>
      <c r="K48" s="3" t="str">
        <f>TRIM(B48)</f>
        <v>愛媛県</v>
      </c>
      <c r="L48" s="4" t="str">
        <f t="shared" si="8"/>
        <v>4,380</v>
      </c>
      <c r="M48" s="4" t="str">
        <f t="shared" si="3"/>
        <v>188</v>
      </c>
      <c r="N48" s="4" t="str">
        <f t="shared" si="4"/>
        <v>4,863</v>
      </c>
      <c r="O48" s="4" t="str">
        <f t="shared" si="5"/>
        <v>182</v>
      </c>
      <c r="P48" s="4" t="str">
        <f t="shared" si="6"/>
        <v>0</v>
      </c>
      <c r="Q48" s="4" t="str">
        <f t="shared" si="7"/>
        <v>0</v>
      </c>
      <c r="R48" s="4"/>
      <c r="S48" s="4"/>
      <c r="W48" s="7" t="str">
        <f>CONCATENATE(xtr1,xtd3,K48,x_td1,xtd3,L48,x_td1,xtd3,M48,x_td1,xtd3,N48,x_td1,xtd3,O48,x_td1,xtd3,P48,x_td1,xtd3,Q48,x_td1,x_tr1)</f>
        <v>&lt;tr&gt;&lt;td class="right0808"&gt;愛媛県&lt;/td&gt;_x000D_&lt;td class="right0808"&gt;4,380&lt;/td&gt;_x000D_&lt;td class="right0808"&gt;188&lt;/td&gt;_x000D_&lt;td class="right0808"&gt;4,863&lt;/td&gt;_x000D_&lt;td class="right0808"&gt;182&lt;/td&gt;_x000D_&lt;td class="right0808"&gt;0&lt;/td&gt;_x000D_&lt;td class="right0808"&gt;0&lt;/td&gt;_x000D_&lt;/tr&gt;</v>
      </c>
    </row>
    <row r="49" spans="2:23">
      <c r="B49" t="s">
        <v>59</v>
      </c>
      <c r="C49">
        <v>4767</v>
      </c>
      <c r="D49">
        <v>193</v>
      </c>
      <c r="E49">
        <v>5277</v>
      </c>
      <c r="F49">
        <v>190</v>
      </c>
      <c r="G49">
        <v>4863</v>
      </c>
      <c r="H49">
        <v>164</v>
      </c>
      <c r="K49" s="3" t="str">
        <f>TRIM(B49)</f>
        <v>高知県</v>
      </c>
      <c r="L49" s="4" t="str">
        <f t="shared" si="8"/>
        <v>4,767</v>
      </c>
      <c r="M49" s="4" t="str">
        <f t="shared" si="3"/>
        <v>193</v>
      </c>
      <c r="N49" s="4" t="str">
        <f t="shared" si="4"/>
        <v>5,277</v>
      </c>
      <c r="O49" s="4" t="str">
        <f t="shared" si="5"/>
        <v>190</v>
      </c>
      <c r="P49" s="4" t="str">
        <f t="shared" si="6"/>
        <v>4,863</v>
      </c>
      <c r="Q49" s="4" t="str">
        <f t="shared" si="7"/>
        <v>164</v>
      </c>
      <c r="R49" s="4"/>
      <c r="S49" s="4"/>
      <c r="W49" s="7" t="str">
        <f>CONCATENATE(xtr1,xtd3,K49,x_td1,xtd3,L49,x_td1,xtd3,M49,x_td1,xtd3,N49,x_td1,xtd3,O49,x_td1,xtd3,P49,x_td1,xtd3,Q49,x_td1,x_tr1)</f>
        <v>&lt;tr&gt;&lt;td class="right0808"&gt;高知県&lt;/td&gt;_x000D_&lt;td class="right0808"&gt;4,767&lt;/td&gt;_x000D_&lt;td class="right0808"&gt;193&lt;/td&gt;_x000D_&lt;td class="right0808"&gt;5,277&lt;/td&gt;_x000D_&lt;td class="right0808"&gt;190&lt;/td&gt;_x000D_&lt;td class="right0808"&gt;4,863&lt;/td&gt;_x000D_&lt;td class="right0808"&gt;164&lt;/td&gt;_x000D_&lt;/tr&gt;</v>
      </c>
    </row>
    <row r="50" spans="2:23">
      <c r="B50" t="s">
        <v>60</v>
      </c>
      <c r="C50">
        <v>4573</v>
      </c>
      <c r="D50">
        <v>191</v>
      </c>
      <c r="E50">
        <v>5412</v>
      </c>
      <c r="F50">
        <v>190</v>
      </c>
      <c r="G50">
        <v>5035</v>
      </c>
      <c r="H50">
        <v>184</v>
      </c>
      <c r="K50" s="3" t="str">
        <f>TRIM(B50)</f>
        <v>福岡県</v>
      </c>
      <c r="L50" s="4" t="str">
        <f t="shared" si="8"/>
        <v>4,573</v>
      </c>
      <c r="M50" s="4" t="str">
        <f t="shared" si="3"/>
        <v>191</v>
      </c>
      <c r="N50" s="4" t="str">
        <f t="shared" si="4"/>
        <v>5,412</v>
      </c>
      <c r="O50" s="4" t="str">
        <f t="shared" si="5"/>
        <v>190</v>
      </c>
      <c r="P50" s="4" t="str">
        <f t="shared" si="6"/>
        <v>5,035</v>
      </c>
      <c r="Q50" s="4" t="str">
        <f t="shared" si="7"/>
        <v>184</v>
      </c>
      <c r="R50" s="4"/>
      <c r="S50" s="4"/>
      <c r="W50" s="7" t="str">
        <f>CONCATENATE(xtr1,xtd3,K50,x_td1,xtd3,L50,x_td1,xtd3,M50,x_td1,xtd3,N50,x_td1,xtd3,O50,x_td1,xtd3,P50,x_td1,xtd3,Q50,x_td1,x_tr1)</f>
        <v>&lt;tr&gt;&lt;td class="right0808"&gt;福岡県&lt;/td&gt;_x000D_&lt;td class="right0808"&gt;4,573&lt;/td&gt;_x000D_&lt;td class="right0808"&gt;191&lt;/td&gt;_x000D_&lt;td class="right0808"&gt;5,412&lt;/td&gt;_x000D_&lt;td class="right0808"&gt;190&lt;/td&gt;_x000D_&lt;td class="right0808"&gt;5,035&lt;/td&gt;_x000D_&lt;td class="right0808"&gt;184&lt;/td&gt;_x000D_&lt;/tr&gt;</v>
      </c>
    </row>
    <row r="51" spans="2:23">
      <c r="B51" t="s">
        <v>61</v>
      </c>
      <c r="C51">
        <v>4507</v>
      </c>
      <c r="D51">
        <v>191</v>
      </c>
      <c r="E51">
        <v>5273</v>
      </c>
      <c r="F51">
        <v>189</v>
      </c>
      <c r="G51">
        <v>5487</v>
      </c>
      <c r="H51">
        <v>186</v>
      </c>
      <c r="K51" s="3" t="str">
        <f>TRIM(B51)</f>
        <v>佐賀県</v>
      </c>
      <c r="L51" s="4" t="str">
        <f t="shared" si="8"/>
        <v>4,507</v>
      </c>
      <c r="M51" s="4" t="str">
        <f t="shared" si="3"/>
        <v>191</v>
      </c>
      <c r="N51" s="4" t="str">
        <f t="shared" si="4"/>
        <v>5,273</v>
      </c>
      <c r="O51" s="4" t="str">
        <f t="shared" si="5"/>
        <v>189</v>
      </c>
      <c r="P51" s="4" t="str">
        <f t="shared" si="6"/>
        <v>5,487</v>
      </c>
      <c r="Q51" s="4" t="str">
        <f t="shared" si="7"/>
        <v>186</v>
      </c>
      <c r="R51" s="4"/>
      <c r="S51" s="4"/>
      <c r="W51" s="7" t="str">
        <f>CONCATENATE(xtr1,xtd3,K51,x_td1,xtd3,L51,x_td1,xtd3,M51,x_td1,xtd3,N51,x_td1,xtd3,O51,x_td1,xtd3,P51,x_td1,xtd3,Q51,x_td1,x_tr1)</f>
        <v>&lt;tr&gt;&lt;td class="right0808"&gt;佐賀県&lt;/td&gt;_x000D_&lt;td class="right0808"&gt;4,507&lt;/td&gt;_x000D_&lt;td class="right0808"&gt;191&lt;/td&gt;_x000D_&lt;td class="right0808"&gt;5,273&lt;/td&gt;_x000D_&lt;td class="right0808"&gt;189&lt;/td&gt;_x000D_&lt;td class="right0808"&gt;5,487&lt;/td&gt;_x000D_&lt;td class="right0808"&gt;186&lt;/td&gt;_x000D_&lt;/tr&gt;</v>
      </c>
    </row>
    <row r="52" spans="2:23">
      <c r="B52" t="s">
        <v>62</v>
      </c>
      <c r="C52">
        <v>4296</v>
      </c>
      <c r="D52">
        <v>190</v>
      </c>
      <c r="E52">
        <v>5054</v>
      </c>
      <c r="F52">
        <v>187</v>
      </c>
      <c r="G52">
        <v>4505</v>
      </c>
      <c r="H52">
        <v>187</v>
      </c>
      <c r="K52" s="3" t="str">
        <f>TRIM(B52)</f>
        <v>長崎県</v>
      </c>
      <c r="L52" s="4" t="str">
        <f t="shared" si="8"/>
        <v>4,296</v>
      </c>
      <c r="M52" s="4" t="str">
        <f t="shared" si="3"/>
        <v>190</v>
      </c>
      <c r="N52" s="4" t="str">
        <f t="shared" si="4"/>
        <v>5,054</v>
      </c>
      <c r="O52" s="4" t="str">
        <f t="shared" si="5"/>
        <v>187</v>
      </c>
      <c r="P52" s="4" t="str">
        <f t="shared" si="6"/>
        <v>4,505</v>
      </c>
      <c r="Q52" s="4" t="str">
        <f t="shared" si="7"/>
        <v>187</v>
      </c>
      <c r="R52" s="4"/>
      <c r="S52" s="4"/>
      <c r="W52" s="7" t="str">
        <f>CONCATENATE(xtr1,xtd3,K52,x_td1,xtd3,L52,x_td1,xtd3,M52,x_td1,xtd3,N52,x_td1,xtd3,O52,x_td1,xtd3,P52,x_td1,xtd3,Q52,x_td1,x_tr1)</f>
        <v>&lt;tr&gt;&lt;td class="right0808"&gt;長崎県&lt;/td&gt;_x000D_&lt;td class="right0808"&gt;4,296&lt;/td&gt;_x000D_&lt;td class="right0808"&gt;190&lt;/td&gt;_x000D_&lt;td class="right0808"&gt;5,054&lt;/td&gt;_x000D_&lt;td class="right0808"&gt;187&lt;/td&gt;_x000D_&lt;td class="right0808"&gt;4,505&lt;/td&gt;_x000D_&lt;td class="right0808"&gt;187&lt;/td&gt;_x000D_&lt;/tr&gt;</v>
      </c>
    </row>
    <row r="53" spans="2:23">
      <c r="B53" t="s">
        <v>63</v>
      </c>
      <c r="C53">
        <v>4320</v>
      </c>
      <c r="D53">
        <v>195</v>
      </c>
      <c r="E53">
        <v>5008</v>
      </c>
      <c r="F53">
        <v>190</v>
      </c>
      <c r="G53">
        <v>4245</v>
      </c>
      <c r="H53">
        <v>186</v>
      </c>
      <c r="K53" s="3" t="str">
        <f>TRIM(B53)</f>
        <v>熊本県</v>
      </c>
      <c r="L53" s="4" t="str">
        <f t="shared" si="8"/>
        <v>4,320</v>
      </c>
      <c r="M53" s="4" t="str">
        <f t="shared" si="3"/>
        <v>195</v>
      </c>
      <c r="N53" s="4" t="str">
        <f t="shared" si="4"/>
        <v>5,008</v>
      </c>
      <c r="O53" s="4" t="str">
        <f t="shared" si="5"/>
        <v>190</v>
      </c>
      <c r="P53" s="4" t="str">
        <f t="shared" si="6"/>
        <v>4,245</v>
      </c>
      <c r="Q53" s="4" t="str">
        <f t="shared" si="7"/>
        <v>186</v>
      </c>
      <c r="R53" s="4"/>
      <c r="S53" s="4"/>
      <c r="W53" s="7" t="str">
        <f>CONCATENATE(xtr1,xtd3,K53,x_td1,xtd3,L53,x_td1,xtd3,M53,x_td1,xtd3,N53,x_td1,xtd3,O53,x_td1,xtd3,P53,x_td1,xtd3,Q53,x_td1,x_tr1)</f>
        <v>&lt;tr&gt;&lt;td class="right0808"&gt;熊本県&lt;/td&gt;_x000D_&lt;td class="right0808"&gt;4,320&lt;/td&gt;_x000D_&lt;td class="right0808"&gt;195&lt;/td&gt;_x000D_&lt;td class="right0808"&gt;5,008&lt;/td&gt;_x000D_&lt;td class="right0808"&gt;190&lt;/td&gt;_x000D_&lt;td class="right0808"&gt;4,245&lt;/td&gt;_x000D_&lt;td class="right0808"&gt;186&lt;/td&gt;_x000D_&lt;/tr&gt;</v>
      </c>
    </row>
    <row r="54" spans="2:23">
      <c r="B54" t="s">
        <v>64</v>
      </c>
      <c r="C54">
        <v>4519</v>
      </c>
      <c r="D54">
        <v>198</v>
      </c>
      <c r="E54">
        <v>4962</v>
      </c>
      <c r="F54">
        <v>197</v>
      </c>
      <c r="G54">
        <v>5824</v>
      </c>
      <c r="H54">
        <v>178</v>
      </c>
      <c r="K54" s="3" t="str">
        <f>TRIM(B54)</f>
        <v>大分県</v>
      </c>
      <c r="L54" s="4" t="str">
        <f t="shared" si="8"/>
        <v>4,519</v>
      </c>
      <c r="M54" s="4" t="str">
        <f t="shared" si="3"/>
        <v>198</v>
      </c>
      <c r="N54" s="4" t="str">
        <f t="shared" si="4"/>
        <v>4,962</v>
      </c>
      <c r="O54" s="4" t="str">
        <f t="shared" si="5"/>
        <v>197</v>
      </c>
      <c r="P54" s="4" t="str">
        <f t="shared" si="6"/>
        <v>5,824</v>
      </c>
      <c r="Q54" s="4" t="str">
        <f t="shared" si="7"/>
        <v>178</v>
      </c>
      <c r="R54" s="4"/>
      <c r="S54" s="4"/>
      <c r="W54" s="7" t="str">
        <f>CONCATENATE(xtr1,xtd3,K54,x_td1,xtd3,L54,x_td1,xtd3,M54,x_td1,xtd3,N54,x_td1,xtd3,O54,x_td1,xtd3,P54,x_td1,xtd3,Q54,x_td1,x_tr1)</f>
        <v>&lt;tr&gt;&lt;td class="right0808"&gt;大分県&lt;/td&gt;_x000D_&lt;td class="right0808"&gt;4,519&lt;/td&gt;_x000D_&lt;td class="right0808"&gt;198&lt;/td&gt;_x000D_&lt;td class="right0808"&gt;4,962&lt;/td&gt;_x000D_&lt;td class="right0808"&gt;197&lt;/td&gt;_x000D_&lt;td class="right0808"&gt;5,824&lt;/td&gt;_x000D_&lt;td class="right0808"&gt;178&lt;/td&gt;_x000D_&lt;/tr&gt;</v>
      </c>
    </row>
    <row r="55" spans="2:23">
      <c r="B55" t="s">
        <v>65</v>
      </c>
      <c r="C55">
        <v>4537</v>
      </c>
      <c r="D55">
        <v>198</v>
      </c>
      <c r="E55">
        <v>5287</v>
      </c>
      <c r="F55">
        <v>197</v>
      </c>
      <c r="G55">
        <v>5901</v>
      </c>
      <c r="H55">
        <v>191</v>
      </c>
      <c r="K55" s="3" t="str">
        <f>TRIM(B55)</f>
        <v>宮崎県</v>
      </c>
      <c r="L55" s="4" t="str">
        <f t="shared" si="8"/>
        <v>4,537</v>
      </c>
      <c r="M55" s="4" t="str">
        <f t="shared" si="3"/>
        <v>198</v>
      </c>
      <c r="N55" s="4" t="str">
        <f t="shared" si="4"/>
        <v>5,287</v>
      </c>
      <c r="O55" s="4" t="str">
        <f t="shared" si="5"/>
        <v>197</v>
      </c>
      <c r="P55" s="4" t="str">
        <f t="shared" si="6"/>
        <v>5,901</v>
      </c>
      <c r="Q55" s="4" t="str">
        <f t="shared" si="7"/>
        <v>191</v>
      </c>
      <c r="R55" s="4"/>
      <c r="S55" s="4"/>
      <c r="W55" s="7" t="str">
        <f>CONCATENATE(xtr1,xtd3,K55,x_td1,xtd3,L55,x_td1,xtd3,M55,x_td1,xtd3,N55,x_td1,xtd3,O55,x_td1,xtd3,P55,x_td1,xtd3,Q55,x_td1,x_tr1)</f>
        <v>&lt;tr&gt;&lt;td class="right0808"&gt;宮崎県&lt;/td&gt;_x000D_&lt;td class="right0808"&gt;4,537&lt;/td&gt;_x000D_&lt;td class="right0808"&gt;198&lt;/td&gt;_x000D_&lt;td class="right0808"&gt;5,287&lt;/td&gt;_x000D_&lt;td class="right0808"&gt;197&lt;/td&gt;_x000D_&lt;td class="right0808"&gt;5,901&lt;/td&gt;_x000D_&lt;td class="right0808"&gt;191&lt;/td&gt;_x000D_&lt;/tr&gt;</v>
      </c>
    </row>
    <row r="56" spans="2:23">
      <c r="B56" t="s">
        <v>66</v>
      </c>
      <c r="C56">
        <v>4631</v>
      </c>
      <c r="D56">
        <v>194</v>
      </c>
      <c r="E56">
        <v>5427</v>
      </c>
      <c r="F56">
        <v>193</v>
      </c>
      <c r="G56">
        <v>4800</v>
      </c>
      <c r="H56">
        <v>158</v>
      </c>
      <c r="K56" s="3" t="str">
        <f>TRIM(B56)</f>
        <v>鹿児島県</v>
      </c>
      <c r="L56" s="4" t="str">
        <f t="shared" si="8"/>
        <v>4,631</v>
      </c>
      <c r="M56" s="4" t="str">
        <f t="shared" si="3"/>
        <v>194</v>
      </c>
      <c r="N56" s="4" t="str">
        <f t="shared" si="4"/>
        <v>5,427</v>
      </c>
      <c r="O56" s="4" t="str">
        <f t="shared" si="5"/>
        <v>193</v>
      </c>
      <c r="P56" s="4" t="str">
        <f t="shared" si="6"/>
        <v>4,800</v>
      </c>
      <c r="Q56" s="4" t="str">
        <f t="shared" si="7"/>
        <v>158</v>
      </c>
      <c r="R56" s="4"/>
      <c r="S56" s="4"/>
      <c r="W56" s="7" t="str">
        <f>CONCATENATE(xtr1,xtd3,K56,x_td1,xtd3,L56,x_td1,xtd3,M56,x_td1,xtd3,N56,x_td1,xtd3,O56,x_td1,xtd3,P56,x_td1,xtd3,Q56,x_td1,x_tr1)</f>
        <v>&lt;tr&gt;&lt;td class="right0808"&gt;鹿児島県&lt;/td&gt;_x000D_&lt;td class="right0808"&gt;4,631&lt;/td&gt;_x000D_&lt;td class="right0808"&gt;194&lt;/td&gt;_x000D_&lt;td class="right0808"&gt;5,427&lt;/td&gt;_x000D_&lt;td class="right0808"&gt;193&lt;/td&gt;_x000D_&lt;td class="right0808"&gt;4,800&lt;/td&gt;_x000D_&lt;td class="right0808"&gt;158&lt;/td&gt;_x000D_&lt;/tr&gt;</v>
      </c>
    </row>
    <row r="57" spans="2:23">
      <c r="B57" t="s">
        <v>67</v>
      </c>
      <c r="C57">
        <v>4179</v>
      </c>
      <c r="D57">
        <v>194</v>
      </c>
      <c r="E57">
        <v>4634</v>
      </c>
      <c r="F57">
        <v>192</v>
      </c>
      <c r="G57">
        <v>3800</v>
      </c>
      <c r="H57">
        <v>199</v>
      </c>
      <c r="K57" s="3" t="str">
        <f>TRIM(B57)</f>
        <v>沖縄県</v>
      </c>
      <c r="L57" s="4" t="str">
        <f t="shared" si="8"/>
        <v>4,179</v>
      </c>
      <c r="M57" s="4" t="str">
        <f t="shared" si="3"/>
        <v>194</v>
      </c>
      <c r="N57" s="4" t="str">
        <f t="shared" si="4"/>
        <v>4,634</v>
      </c>
      <c r="O57" s="4" t="str">
        <f t="shared" si="5"/>
        <v>192</v>
      </c>
      <c r="P57" s="4" t="str">
        <f t="shared" si="6"/>
        <v>3,800</v>
      </c>
      <c r="Q57" s="4" t="str">
        <f t="shared" si="7"/>
        <v>199</v>
      </c>
      <c r="R57" s="4"/>
      <c r="S57" s="4"/>
      <c r="W57" s="7" t="str">
        <f>CONCATENATE(xtr1,xtd3,K57,x_td1,xtd3,L57,x_td1,xtd3,M57,x_td1,xtd3,N57,x_td1,xtd3,O57,x_td1,xtd3,P57,x_td1,xtd3,Q57,x_td1,x_tr1)</f>
        <v>&lt;tr&gt;&lt;td class="right0808"&gt;沖縄県&lt;/td&gt;_x000D_&lt;td class="right0808"&gt;4,179&lt;/td&gt;_x000D_&lt;td class="right0808"&gt;194&lt;/td&gt;_x000D_&lt;td class="right0808"&gt;4,634&lt;/td&gt;_x000D_&lt;td class="right0808"&gt;192&lt;/td&gt;_x000D_&lt;td class="right0808"&gt;3,800&lt;/td&gt;_x000D_&lt;td class="right0808"&gt;199&lt;/td&gt;_x000D_&lt;/tr&gt;</v>
      </c>
    </row>
    <row r="58" spans="2:23">
      <c r="V58"/>
    </row>
    <row r="59" spans="2:23">
      <c r="C59" t="s">
        <v>72</v>
      </c>
      <c r="D59" t="s">
        <v>73</v>
      </c>
      <c r="E59" t="s">
        <v>74</v>
      </c>
      <c r="F59" t="s">
        <v>72</v>
      </c>
      <c r="G59" t="s">
        <v>73</v>
      </c>
      <c r="K59" s="3" t="str">
        <f t="shared" ref="K59:K62" si="9">TRIM(B59)</f>
        <v/>
      </c>
      <c r="L59" s="4" t="str">
        <f t="shared" ref="L59:L62" si="10">TEXT(C59,"#,##0")</f>
        <v>給食回数</v>
      </c>
      <c r="M59" s="4" t="str">
        <f t="shared" ref="M59:M62" si="11">TEXT(D59,"#,##0")</f>
        <v>給食費月額</v>
      </c>
      <c r="N59" s="4" t="str">
        <f t="shared" ref="N59:N62" si="12">TEXT(E59,"#,##0")</f>
        <v>対前回調査上昇率</v>
      </c>
      <c r="O59" s="4" t="str">
        <f t="shared" ref="O59:O62" si="13">TEXT(F59,"#,##0")</f>
        <v>給食回数</v>
      </c>
      <c r="P59" s="4" t="str">
        <f t="shared" ref="P59:P62" si="14">TEXT(G59,"#,##0")</f>
        <v>給食費月額</v>
      </c>
      <c r="Q59" s="4"/>
      <c r="W59" s="8" t="str">
        <f>CONCATENATE(xtr1,xth1,K59,x_th1,xth1,L59,x_th1,xth1,M59,x_th1,xth1,N59,x_th1,xth1,O59,x_th1,xth1,P59,x_th1,x_tr1)</f>
        <v>&lt;tr&gt;&lt;th&gt;&lt;/th&gt;_x000D_&lt;th&gt;給食回数&lt;/th&gt;_x000D_&lt;th&gt;給食費月額&lt;/th&gt;_x000D_&lt;th&gt;対前回調査上昇率&lt;/th&gt;_x000D_&lt;th&gt;給食回数&lt;/th&gt;_x000D_&lt;th&gt;給食費月額&lt;/th&gt;_x000D_&lt;/tr&gt;</v>
      </c>
    </row>
    <row r="60" spans="2:23">
      <c r="B60" t="s">
        <v>76</v>
      </c>
      <c r="C60">
        <v>191.82978723404256</v>
      </c>
      <c r="D60">
        <v>4687.8510638297876</v>
      </c>
      <c r="E60">
        <v>4.7096507444670088E-2</v>
      </c>
      <c r="F60">
        <v>192</v>
      </c>
      <c r="G60">
        <v>4477</v>
      </c>
      <c r="K60" s="3" t="str">
        <f t="shared" si="9"/>
        <v>小学校</v>
      </c>
      <c r="L60" s="4" t="str">
        <f t="shared" si="10"/>
        <v>192</v>
      </c>
      <c r="M60" s="4" t="str">
        <f t="shared" si="11"/>
        <v>4,688</v>
      </c>
      <c r="N60" s="4" t="str">
        <f>TEXT(E60,"0.0％")</f>
        <v>4.7%</v>
      </c>
      <c r="O60" s="4" t="str">
        <f t="shared" si="13"/>
        <v>192</v>
      </c>
      <c r="P60" s="4" t="str">
        <f t="shared" si="14"/>
        <v>4,477</v>
      </c>
      <c r="Q60" s="4"/>
      <c r="W60" s="7" t="str">
        <f>CONCATENATE(xtr1,xtd3,K60,x_td1,xtd3,L60,x_td1,xtd3,M60,x_td1,xtd3,N60,x_td1,xtd3,O60,x_td1,xtd3,P60,x_td1,x_tr1)</f>
        <v>&lt;tr&gt;&lt;td class="right0808"&gt;小学校&lt;/td&gt;_x000D_&lt;td class="right0808"&gt;192&lt;/td&gt;_x000D_&lt;td class="right0808"&gt;4,688&lt;/td&gt;_x000D_&lt;td class="right0808"&gt;4.7%&lt;/td&gt;_x000D_&lt;td class="right0808"&gt;192&lt;/td&gt;_x000D_&lt;td class="right0808"&gt;4,477&lt;/td&gt;_x000D_&lt;/tr&gt;</v>
      </c>
    </row>
    <row r="61" spans="2:23">
      <c r="B61" t="s">
        <v>75</v>
      </c>
      <c r="C61">
        <v>188.36170212765958</v>
      </c>
      <c r="D61">
        <v>5367.489361702128</v>
      </c>
      <c r="E61">
        <v>4.8133052470636262E-2</v>
      </c>
      <c r="F61">
        <v>188</v>
      </c>
      <c r="G61">
        <v>5121</v>
      </c>
      <c r="K61" s="3" t="str">
        <f t="shared" si="9"/>
        <v>中学校</v>
      </c>
      <c r="L61" s="4" t="str">
        <f t="shared" si="10"/>
        <v>188</v>
      </c>
      <c r="M61" s="4" t="str">
        <f t="shared" si="11"/>
        <v>5,367</v>
      </c>
      <c r="N61" s="4" t="str">
        <f t="shared" ref="N61:N62" si="15">TEXT(E61,"0.0％")</f>
        <v>4.8%</v>
      </c>
      <c r="O61" s="4" t="str">
        <f t="shared" si="13"/>
        <v>188</v>
      </c>
      <c r="P61" s="4" t="str">
        <f t="shared" si="14"/>
        <v>5,121</v>
      </c>
      <c r="Q61" s="4"/>
      <c r="W61" s="7" t="str">
        <f>CONCATENATE(xtr1,xtd3,K61,x_td1,xtd3,L61,x_td1,xtd3,M61,x_td1,xtd3,N61,x_td1,xtd3,O61,x_td1,xtd3,P61,x_td1,x_tr1)</f>
        <v>&lt;tr&gt;&lt;td class="right0808"&gt;中学校&lt;/td&gt;_x000D_&lt;td class="right0808"&gt;188&lt;/td&gt;_x000D_&lt;td class="right0808"&gt;5,367&lt;/td&gt;_x000D_&lt;td class="right0808"&gt;4.8%&lt;/td&gt;_x000D_&lt;td class="right0808"&gt;188&lt;/td&gt;_x000D_&lt;td class="right0808"&gt;5,121&lt;/td&gt;_x000D_&lt;/tr&gt;</v>
      </c>
    </row>
    <row r="62" spans="2:23">
      <c r="B62" t="s">
        <v>71</v>
      </c>
      <c r="C62">
        <v>176.97222222222223</v>
      </c>
      <c r="D62">
        <v>5343.916666666667</v>
      </c>
      <c r="E62">
        <v>7.3722456633849021E-2</v>
      </c>
      <c r="F62">
        <v>177</v>
      </c>
      <c r="G62">
        <v>4977</v>
      </c>
      <c r="K62" s="3" t="str">
        <f t="shared" si="9"/>
        <v>夜間定時制高等学校</v>
      </c>
      <c r="L62" s="4" t="str">
        <f t="shared" si="10"/>
        <v>177</v>
      </c>
      <c r="M62" s="4" t="str">
        <f t="shared" si="11"/>
        <v>5,344</v>
      </c>
      <c r="N62" s="4" t="str">
        <f t="shared" si="15"/>
        <v>7.4%</v>
      </c>
      <c r="O62" s="4" t="str">
        <f t="shared" si="13"/>
        <v>177</v>
      </c>
      <c r="P62" s="4" t="str">
        <f t="shared" si="14"/>
        <v>4,977</v>
      </c>
      <c r="Q62" s="4"/>
      <c r="W62" s="7" t="str">
        <f>CONCATENATE(xtr1,xtd3,K62,x_td1,xtd3,L62,x_td1,xtd3,M62,x_td1,xtd3,N62,x_td1,xtd3,O62,x_td1,xtd3,P62,x_td1,x_tr1)</f>
        <v>&lt;tr&gt;&lt;td class="right0808"&gt;夜間定時制高等学校&lt;/td&gt;_x000D_&lt;td class="right0808"&gt;177&lt;/td&gt;_x000D_&lt;td class="right0808"&gt;5,344&lt;/td&gt;_x000D_&lt;td class="right0808"&gt;7.4%&lt;/td&gt;_x000D_&lt;td class="right0808"&gt;177&lt;/td&gt;_x000D_&lt;td class="right0808"&gt;4,977&lt;/td&gt;_x000D_&lt;/tr&gt;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Sheet1</vt:lpstr>
      <vt:lpstr>x_td1</vt:lpstr>
      <vt:lpstr>x_th1</vt:lpstr>
      <vt:lpstr>x_tr1</vt:lpstr>
      <vt:lpstr>xtd1</vt:lpstr>
      <vt:lpstr>xtd3</vt:lpstr>
      <vt:lpstr>xth1</vt:lpstr>
      <vt:lpstr>xtr1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 Hasegawa</dc:creator>
  <cp:lastModifiedBy>Hiroaki Hasegawa</cp:lastModifiedBy>
  <dcterms:created xsi:type="dcterms:W3CDTF">2024-11-06T06:52:28Z</dcterms:created>
  <dcterms:modified xsi:type="dcterms:W3CDTF">2024-11-07T02:48:20Z</dcterms:modified>
</cp:coreProperties>
</file>